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f.rezaei\Desktop\گزارش مالی طرح پیشگیری\"/>
    </mc:Choice>
  </mc:AlternateContent>
  <xr:revisionPtr revIDLastSave="0" documentId="13_ncr:1_{B236A679-C860-4570-A0EF-0684BF6EE865}" xr6:coauthVersionLast="47" xr6:coauthVersionMax="47" xr10:uidLastSave="{00000000-0000-0000-0000-000000000000}"/>
  <bookViews>
    <workbookView xWindow="-120" yWindow="-120" windowWidth="29040" windowHeight="15840" activeTab="1" xr2:uid="{44FE3113-B6B7-44FB-8A9B-ADA6225BA994}"/>
  </bookViews>
  <sheets>
    <sheet name="Cnn" sheetId="1" r:id="rId1"/>
    <sheet name="Sheet1" sheetId="2" r:id="rId2"/>
    <sheet name="Sheet2" sheetId="3" r:id="rId3"/>
  </sheets>
  <definedNames>
    <definedName name="_xlnm._FilterDatabase" localSheetId="1" hidden="1">Sheet1!$A$2:$C$9</definedName>
    <definedName name="_xlnm._FilterDatabase" localSheetId="2">Sheet2!$A$2:$F$48</definedName>
    <definedName name="Cnn" localSheetId="0">Cnn!$A$2:$E$11</definedName>
  </definedNames>
  <calcPr calcId="191029"/>
</workbook>
</file>

<file path=xl/calcChain.xml><?xml version="1.0" encoding="utf-8"?>
<calcChain xmlns="http://schemas.openxmlformats.org/spreadsheetml/2006/main">
  <c r="F48" i="3" l="1"/>
  <c r="D3" i="2"/>
  <c r="C9" i="2"/>
  <c r="C90" i="1"/>
  <c r="C47" i="1"/>
  <c r="C26" i="1"/>
  <c r="G110" i="1"/>
  <c r="C110" i="1" s="1"/>
  <c r="G102" i="1"/>
  <c r="C102" i="1" s="1"/>
  <c r="G100" i="1"/>
  <c r="C100" i="1" s="1"/>
  <c r="G93" i="1"/>
  <c r="C93" i="1" s="1"/>
  <c r="G91" i="1"/>
  <c r="C91" i="1" s="1"/>
  <c r="G90" i="1"/>
  <c r="G75" i="1"/>
  <c r="C75" i="1" s="1"/>
  <c r="G66" i="1"/>
  <c r="C66" i="1" s="1"/>
  <c r="G49" i="1"/>
  <c r="C49" i="1" s="1"/>
  <c r="G47" i="1"/>
  <c r="G44" i="1"/>
  <c r="C44" i="1" s="1"/>
  <c r="G36" i="1"/>
  <c r="C36" i="1" s="1"/>
  <c r="G35" i="1"/>
  <c r="C35" i="1" s="1"/>
  <c r="G26" i="1"/>
  <c r="G18" i="1"/>
  <c r="C18" i="1" s="1"/>
  <c r="G12" i="1"/>
  <c r="C12" i="1" s="1"/>
  <c r="G3" i="1"/>
  <c r="C3"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FC12934-0933-41F9-A82A-EC53BFFEA9D1}" odcFile="C:\Users\m.akbari.JDSBMU\Documents\My Data Sources\Cnn.odc" keepAlive="1" name="SeyaghCnn" type="5" refreshedVersion="8" saveData="1">
    <dbPr connection="Provider=SQLOLEDB.1;Persist Security Info=True;User ID=sahar;Initial Catalog=SEYAGH;Data Source=172.21.0.1;Extended Properties=&quot;ApplicationIntent=ReadOnly&quot;;Use Procedure for Prepare=1;Auto Translate=True;Packet Size=4096;Workstation ID=MALI-122;Use Encryption for Data=False;Tag with column collation when possible=False" command="Select AutoCode as [شماره سند(اتوماتيك)],CodeSanad as [كد عطف سند],AtfCode as [شماره چاپي سند],Doc_DateP as [تاريخ سند],Summery as [شرح],Badahkar as [ بدهكار],Bastankar as [ بستانکار],NameTafsil4 as [تفصيل سطح4],NameTafsil5 as [تفصيل سطح5],NameTafsil6 as [تفصيل سطح6] From ( Select Ar.SalMali, Ar.CodeSanad, Ar.IsTempSanad, Ar.CodeMoain, Ar.CodeTafsilGroup4, Ar.CodeTafsil4, Ar.CodeTafsilGroup5,         Ar.CodeTafsil5, Ar.CodeTafsilGroup6, Ar.CodeTafsil6, Ar.Summery, Ar.Badahkar, Ar.Bastankar, Ar.CodePeyGiri, Ar.DatePeyGiri,         Ar.Tedad, Ar.MegdarArz, Ar.ZaribArz, Ar.CodeArz, Ar.SystemName, Ar.SubSystemName, Ar.SubSystemCode, Ar.SubSystemCodeSe,         Ar.SystemTozih, Ar.SystemDate, Ar.SystemBargeh, Ar.StateTasfyeh, Ar.PassSerial, Ar.PassCount, Ar.CodeRiz,         Ar.Radif, Ar.CodeCheque, Ar.CodeArtiklGrp, Ar.CodeMarkazHazineh, Ar.CodeProject, Ar.CodeTafsilGroup7, Ar.CodeTafsilGroup8, Ar.SystemId, Ar.RefSysValue,         Ar.CodeCheque_out , CodeStandard, Sn.NameSanadState, NameSaderKonnade=Sn.Username, NameUpdateUser=Lu.UserName,        Sn.code, sn.AutoCode, sn.Doc_Date, sn.Doc_DateP, Sn.CodeSanadType, Sn.CodeOwnerShobe,NameShobeh=Sh.Name ,        sn.CodeSanadState,sn.FariiCode,sn.AtfCode,sn.DailyCode,sn.Doc_Summery,sn.SaderKonandeh,IsAccepted,        sn.UpdateUserCode,sn.TahiyyehDar,sn.TaiidKonandeh,sn.Reg_date,sn.SystemSanad,sn.IsSanadUpdated, NameGrp=Gr.Name,NameKol=Ko.Name,NAMEMOAIN=Mo.Name,NameTafsil4=TF4.Name, NameSanadType=T.Name,  NameTafsil5=TF5.Name ,NameTafsil6=TF6.Name,SystemSanadTitel=sy.Farsi_Name,   NAMEPROJECT=Tf7.Name, NAMEMARKAZHAZINEH=Tf8.Name   from Hs_Artikl ar                                     inner join V_HS_SanadM sn on sn.Code=Ar.CodeSanad and sn.SalMali=Ar.SalMali  Inner Join HS_SanadTypes T On sn.CodeSanadType=T.Code  Left join GN_Systems Sy on sy.Latin_Name=sn.SystemSanad  Left  Join Gn_Lusers Lu On Lu.UserCode=Sn.SaderKonandeh  inner join HS_Moain Mo on Mo.Code=Ar.CodeMoain        inner join HS_Kol ko on ko.Code=mo.CodeKol            inner join HS_HesabGroups gr on gr.Code=ko.CodeGroup  inner join HS_SanadTypes Ty on Ty.Code=sn.CodeSanadType  left join HS_Tafsil TF4 on TF4.Code=Ar.CodeTafsil4    left join HS_Tafsil TF5 on TF5.Code=Ar.CodeTafsil5    left join HS_Tafsil TF6 on TF6.Code=Ar.CodeTafsil6    left join HS_Tafsil TF7 on TF7.Code=Ar.CodeProject    left join HS_Tafsil TF8 on TF8.Code=Ar.CodeMarkazHazineh  left join GN_Shobeh sh on sh.Code=sn.CodeOwnerShobe  where (1=1) And CodeTafsil5=521001949 And CodeTafsil6=140000005  And IsNull(CodeOwnerShobe, -1) in (170) And Doc_DateM &gt;=  convert(datetime,'2023/03/21',121 ) And Doc_DateM &lt;=   convert(datetime,'2023/11/22',121 ) And Sn.SalMali = 1402 And (T.CodeMoadel Not In (5,6) Or (Sn.SalMali=1402 and T.CodeMoadel=5) Or (Sn.SalMali=1402 and T.CodeMoadel=6)) And T.CodeMoadel Not In (-1,3,2,5,4,6))T  Where (1=1)  Order By [AutoCode]"/>
  </connection>
</connections>
</file>

<file path=xl/sharedStrings.xml><?xml version="1.0" encoding="utf-8"?>
<sst xmlns="http://schemas.openxmlformats.org/spreadsheetml/2006/main" count="198" uniqueCount="166">
  <si>
    <t>شرح</t>
  </si>
  <si>
    <t xml:space="preserve"> بدهكار</t>
  </si>
  <si>
    <t>تفصيل سطح4</t>
  </si>
  <si>
    <t xml:space="preserve">اجاره محل </t>
  </si>
  <si>
    <t>بابت هزينه بيمه تكميلي سهم كارفرما در فروردين 1402 بيمه پارسيان</t>
  </si>
  <si>
    <t xml:space="preserve">هزينه بيمه عمر و درمان تكميل سهم كارفرما </t>
  </si>
  <si>
    <t>بابت هزينه حقوق پايه فروردين ماه تعديل</t>
  </si>
  <si>
    <t xml:space="preserve">حقوق پايه </t>
  </si>
  <si>
    <t xml:space="preserve">بيمه سهم كارفرما </t>
  </si>
  <si>
    <t xml:space="preserve">پس انداز سهم كارفرما </t>
  </si>
  <si>
    <t xml:space="preserve">اياب و ذهاب </t>
  </si>
  <si>
    <t xml:space="preserve">بابت هزينه حقوق فروردين ماه اعضا- يارانه غذا </t>
  </si>
  <si>
    <t>ساير مزايا</t>
  </si>
  <si>
    <t>بابت هزينه حقوق فروردين ماه اعضا- حق مسكن</t>
  </si>
  <si>
    <t xml:space="preserve">پاداش </t>
  </si>
  <si>
    <t>بابت هزينه بيمه تكميلي سهم كارفرما در ارديبهشت 1402 بيمه پارسيان</t>
  </si>
  <si>
    <t xml:space="preserve">بابت هزينه حقوق پايه ارديبهشت ماه </t>
  </si>
  <si>
    <t>اضافه كار</t>
  </si>
  <si>
    <t>بابت هزينه حقوق ارديبهشت ماه اعضا- حق مسكن</t>
  </si>
  <si>
    <t>بابت پرداخت حق الزحمه تبصره ماده86 كاركرد 1402/01/01 الي 1402/01/31 مريم بيگلري ابهري ش ق 1402/1219/66ص (50*1.000.000) معاونت پژوهشي</t>
  </si>
  <si>
    <t>حق الجلسه، حق المشاوره و ساير پرداختهاي موضوع تبصره ماده 86</t>
  </si>
  <si>
    <t>بابت پرداخت حق الزحمه تبصره ماده86 كاركرد 1402/02/01 الي 1402/02/31 مريم بيگلري ابهري ش ق 1402/1219/66ص (100*1.000.000) معاونت پژوهشي</t>
  </si>
  <si>
    <t xml:space="preserve">بابت هزينه حقوق پايه خرداد ماه </t>
  </si>
  <si>
    <t xml:space="preserve">بابت هزينه كارانه خرداد اعضا </t>
  </si>
  <si>
    <t xml:space="preserve">كارانه </t>
  </si>
  <si>
    <t>بابت هزينه حقوق خرداد اعضا- يارانه غذا</t>
  </si>
  <si>
    <t>بابت هزينه حقوق خرداد اعضا- حق مسكن</t>
  </si>
  <si>
    <t>بابت هزينه بيمه تكميلي سهم كارفرما در خرداد 1402 بيمه پارسيان</t>
  </si>
  <si>
    <t xml:space="preserve">بابت هزينه مزاياي غيرنقدي كارت هديه جهت اهدا به اعضا به مناسبت عيد غدير و عيد قربان ايوب نافعي- فرشته رضايي - روزينا راهنما  </t>
  </si>
  <si>
    <t xml:space="preserve">مزاياي غير نقدي </t>
  </si>
  <si>
    <t>بابت حق الزحمه پرسنل گزارش فروردين ماه 1402 - مريم بيگلري ابهري ش ق 1402/10361/1219 ص (50*200000) معاونت پژوهشي</t>
  </si>
  <si>
    <t>بابت حق الزحمه پرسنل گزارش ارديبهشت ماه 1402 - مريم بيگلري ابهري ش ق 1402/10361/1219 ص (100*200000) معاونت پژوهشي</t>
  </si>
  <si>
    <t>بابت حق الزحمه پرسنل گزارش خرداد ماه 1402 - آريا همدانچي ش ق 1402/1219/9929ص (100*900000) معاونت پژوهشي</t>
  </si>
  <si>
    <t>بابت حق الزحمه پرسنل گزارش خرداد ماه 1402 - مريم بيگلري ابهري ش ق 1402/10361/1219 ص (100*1200000) معاونت پژوهشي</t>
  </si>
  <si>
    <t>بابت هزينه مزاياي غيرنقدي كارت هديه جهت اهدا به اعضا به مناسبت عيد غدير و قربان مريم بيگلري و آريا همدان چي</t>
  </si>
  <si>
    <t xml:space="preserve">بابت هزينه حقوق پايه تير ماه </t>
  </si>
  <si>
    <t>بابت هزينه حقوق تير ماه اعضا- يارانه غذا</t>
  </si>
  <si>
    <t>بابت هزينه حقوق تير ماه اعضا- حق مسكن</t>
  </si>
  <si>
    <t>بابت هزينه بيمه تكميلي سهم كارفرما در تير 1402 بيمه پارسيان</t>
  </si>
  <si>
    <t>بابت حق الزحمه قرارداد همكاري ماده 86 آريا همدانچي (140*900.000) كاركرد تيرماه 1402 طبق ش ق 1402/9929/ص/1219 معاونت پژوهشي</t>
  </si>
  <si>
    <t>بابت حق الزحمه قرارداد همكاري ماده 86 مريم بيگلري ابهري (140*1.200.000) كاركرد تيرماه 1402 طبق ش ق 1402/10361ص/1219 معاونت پژوهشي</t>
  </si>
  <si>
    <t>بابت اينترنت فاكتور 41691 پرس لاين سيستم گستر چيستا شناسه ملي 14005137955</t>
  </si>
  <si>
    <t xml:space="preserve">پست ، اينترنت و تلفن </t>
  </si>
  <si>
    <t>بابت هزينه مزاياي غيرنقدي كارت هديه جهت اهدا به اعضا به مناسبت سالگرد تاسيس جهاد دانشگاهي ايوب نافعي نامه شماره 1100062/75020/د مورخ 1402/05/17</t>
  </si>
  <si>
    <t>بابت هزينه بيمه تكميلي سهم كارفرما در مرداد 1402 بيمه پارسيان</t>
  </si>
  <si>
    <t xml:space="preserve">بابت هزينه حقوق پايه مرداد ماه </t>
  </si>
  <si>
    <t>بابت هزينه كارانه حقوق مرداد ماه اعضا</t>
  </si>
  <si>
    <t>بابت هزينه حقوق مرداد ماه اعضا- يارانه غذا</t>
  </si>
  <si>
    <t>بابت هزينه حقوق مرداد ماه اعضا- حق مسكن</t>
  </si>
  <si>
    <t>بابت هزينه اينترنت طي شماره فاكتور 858 از پرس لاين به كد اقتصادي 14005137955 - پروژه شكايات شايع سالمندي</t>
  </si>
  <si>
    <t>بابت حساب پرداختني تنخواه آقاي محمدعلي عزيزاقلي (هزينه مصرفي بارگزاري دو مقاله "هوش مصنوعي و سالمندي" و "امكان سنجي راه اندازي مركز پيشگيري و ارتقاي سلامت " در ژونال سالمندي شناسي )</t>
  </si>
  <si>
    <t xml:space="preserve">مواد و ملزومات مصرفي </t>
  </si>
  <si>
    <t>بابت هزينه بيمه تكميلي سهم كارفرما در شهريور 1402 بيمه پارسيان</t>
  </si>
  <si>
    <t xml:space="preserve">بابت هزينه حقوق پايه شهريور ماه </t>
  </si>
  <si>
    <t>بابت هزينه فوق العاده ماموريت حقوق شهريور ماه اعضا</t>
  </si>
  <si>
    <t xml:space="preserve">فوق العاده ماموريت </t>
  </si>
  <si>
    <t>بابت هزينه حقوق شهريور ماه اعضا- يارانه غذا</t>
  </si>
  <si>
    <t>بابت هزينه حقوق شهريور ماه اعضا- حق مسكن</t>
  </si>
  <si>
    <t xml:space="preserve">بابت برداخت حق الزحمه قرارداد همكاري پرسنل كاركرد شهريور ماه 1402 -آريا همدانچي ش ق 1402/1219/9929 ص (150*900000) - معاونت پژوهشي </t>
  </si>
  <si>
    <t xml:space="preserve">بابت برداخت حق الزحمه قرارداد همكاري پرسنل كاركرد شهريور ماه 1402 - مريم بيگلري ابهري ش ق 1402/1219/10361 ص (150*1200000) - معاونت پژوهشي </t>
  </si>
  <si>
    <t>بابت هزينه پرينت رنگي A4 براي وبينار سالمندي و هوش مصنوعي از دفتر فني روشني طي شماره فاكتور 1221 -معاونت پژوهشي</t>
  </si>
  <si>
    <t xml:space="preserve">تبليغات </t>
  </si>
  <si>
    <t xml:space="preserve">بابت هزينه تبليغات پوستر همايش سلامت سالمندي طي شماره فاكتور 163112 از مجتمع چاپ ايران كهن </t>
  </si>
  <si>
    <t xml:space="preserve">بابت سامانه مديريت الكترونيك همايش يكتاوب براي راه اندازي يك پايگاه اينترنتي جهت جشنواره سالمندي پيش فاكتور 020718/1 شركت يكتاوب افزار شرق  </t>
  </si>
  <si>
    <t>بابت هزينه مزاياي غيرنقدي كارت هديه جهت اهدا به فرزندان اعضا (روزينا راهنما) به مناسبت روز جهاني كودك و آغاز سال تحصيلي مصوبه شماره 7-8 مورخ 1402/07/01</t>
  </si>
  <si>
    <t>بابت پرداخت بن كارت فروردين، ارديبهشت، خرداد ماه سال 1402  - گروه پژوهشي سلامت سالمندي (نافعي)</t>
  </si>
  <si>
    <t>بابت پرداخت بن كارت تير، مرداد، شهريور ماه سال 1402 - گروه پژوهشي سلامت سالمندي (نافعي)</t>
  </si>
  <si>
    <t>بابت هزينه حمل و نقل اسنپ - سلامت سالمندي پژوهشي</t>
  </si>
  <si>
    <t xml:space="preserve">هزينه حمل و نقل </t>
  </si>
  <si>
    <t>بابت هزينه حقوق پايه مهر اعضا</t>
  </si>
  <si>
    <t>بابت هزينه حقوق مهر اعضا- يارانه غذا</t>
  </si>
  <si>
    <t>بابت هزينه حقوق مهر اعضا- حق مسكن</t>
  </si>
  <si>
    <t>بابت هزينه بيمه تكميلي سهم كارفرما در مهر 1402 بيمه پارسيان</t>
  </si>
  <si>
    <t xml:space="preserve">بابت برداخت حق الزحمه قرارداد همكاري پرسنل كاركرد مهر ماه 1402 -آريا همدانچي ش ق 1402/1219/9929 ص (150*900000) - معاونت پژوهشي </t>
  </si>
  <si>
    <t xml:space="preserve">بابت برداخت حق الزحمه قرارداد همكاري پرسنل كاركرد مهر ماه 1402 - مريم بيگلري ابهري ش ق 1402/1219/10361 ص (120*1200000) - معاونت پژوهشي </t>
  </si>
  <si>
    <t>بابت هزينه حمل و نقل اسنپ گروه پژوهش سالمندي</t>
  </si>
  <si>
    <t>بابت هزينه چكاپ، نمونه گيري و معاينات پزشكي ايوب نافعي - گروه پژوهشي سلامت سالمندي</t>
  </si>
  <si>
    <t>بابت هزينه 28 صفحه طراحي و صفحه آرايي آيين نامه اولين جشنواره ملي برترين هاي سلامت سالمندي از عرشيان گرافيك طي شماره فاكتور 1718/55/07/25</t>
  </si>
  <si>
    <t>بابت هزينه حقوق پايه آبان اعضا</t>
  </si>
  <si>
    <t>بابت هزينه حقوق آبان اعضا- حق مسكن</t>
  </si>
  <si>
    <t>بابت هزينه حقوق آبان اعضا- يارانه غذا</t>
  </si>
  <si>
    <t>بابت هزينه بيمه تكميلي سهم كارفرما در آبان 1402 بيمه پارسيان</t>
  </si>
  <si>
    <t xml:space="preserve">بابت برداخت حق الزحمه قرارداد همكاري پرسنل كاركرد آبان ماه 1402- آريا همدانچي  ش ق 1402/1219/9929 ص (60*900000) - معاونت پژوهشي </t>
  </si>
  <si>
    <t xml:space="preserve">بابت برداخت حق الزحمه قرارداد همكاري پرسنل كاركرد آبان ماه 1402- مريم بيگلري ابهري ش ق 1402/1219/10361 ص (70*1200000) - معاونت پژوهشي </t>
  </si>
  <si>
    <t xml:space="preserve">بابت قرارداد همكاري ماده 86 فرشته رضايي (50*600.000) كاركرد  16الي 29 اسفند 1401 ش ق 1401/1219/1298ص معاونت پژوهشي </t>
  </si>
  <si>
    <t>بابت حق الزحمه قرارداد همكاري ماده 86 مريم بيگلري ابهري (120*1.200.000) كاركرد مردادماه 1402 طبق ش ق 1402/10361ص/1219 معاونت پژوهشي</t>
  </si>
  <si>
    <t>بابت حق الزحمه قرارداد همكاري ماده 86 آريا همدانچي (100*900.000) كاركرد مردادماه 1402 طبق ش ق 1402/9929/ص/1219 معاونت پژوهشي</t>
  </si>
  <si>
    <t>ردیف</t>
  </si>
  <si>
    <t>گزارش هزینه 
مركز و گروه پژوهشی  پايش،پيشگيري و ارتقا سلامت سالمندي
1402/01/01 - 1402/08/30</t>
  </si>
  <si>
    <t xml:space="preserve">بابت اجاره محل ساختمان ملت در شهريور 1402 شماره قرارداد 37497  </t>
  </si>
  <si>
    <t xml:space="preserve">بابت  اجاره محل ساختمان ملت در فروردين 1402 شماره قرارداد 37497 </t>
  </si>
  <si>
    <t xml:space="preserve">بابت  اجاره محل ساختمان ملت در خرداد 1402 شماره قرارداد 37497  </t>
  </si>
  <si>
    <t xml:space="preserve">بابت  اجاره محل ساختمان ملت در تير 1402 شماره قرارداد 37497  </t>
  </si>
  <si>
    <t xml:space="preserve">بابت  اجاره محل ساختمان ملت در مهر 1402 شماره قرارداد 37497  </t>
  </si>
  <si>
    <t xml:space="preserve">بابت   اجاره محل ساختمان ملت ارديبهشت 1402 شماره قرارداد 37497  </t>
  </si>
  <si>
    <t xml:space="preserve">بابت   اجاره محل ساختمان ملت مرداد 1402 شماره قرارداد 37497  </t>
  </si>
  <si>
    <t>بابت   اجاره محل آبان 1402  قرارداد 27261687 (ساختمان شريعتي)</t>
  </si>
  <si>
    <t>بابت   اجاره محل آذر 1402 قرارداد 27261687 (ساختمان شريعتي)</t>
  </si>
  <si>
    <t xml:space="preserve">  ارديبهشت ماه اعضا </t>
  </si>
  <si>
    <t xml:space="preserve">  خرداد اعضا</t>
  </si>
  <si>
    <t xml:space="preserve">  تير ماه اعضا</t>
  </si>
  <si>
    <t xml:space="preserve">  مرداد ماه اعضا</t>
  </si>
  <si>
    <t xml:space="preserve">  شهريور ماه اعضا</t>
  </si>
  <si>
    <t xml:space="preserve">  مهر اعضا</t>
  </si>
  <si>
    <t xml:space="preserve">  فروردين ماه اعضا</t>
  </si>
  <si>
    <t xml:space="preserve">  ارديبهشت ماه اعضا</t>
  </si>
  <si>
    <t xml:space="preserve">  آبان اعضا</t>
  </si>
  <si>
    <t>حقوق فروردين ماه اعضا</t>
  </si>
  <si>
    <t xml:space="preserve"> حقوق فروردين ماه اعضا</t>
  </si>
  <si>
    <t xml:space="preserve"> حقوق ارديبهشت ماه اعضا</t>
  </si>
  <si>
    <t xml:space="preserve"> حقوق خرداد اعضا</t>
  </si>
  <si>
    <t xml:space="preserve"> حقوق تير ماه اعضا</t>
  </si>
  <si>
    <t xml:space="preserve"> حقوق شهريور ماه اعضا</t>
  </si>
  <si>
    <t xml:space="preserve"> حقوق مهر اعضا</t>
  </si>
  <si>
    <t xml:space="preserve"> حقوق آبان اعضا</t>
  </si>
  <si>
    <t>مبلغ</t>
  </si>
  <si>
    <t>جمع</t>
  </si>
  <si>
    <t>تفصيل سطح5</t>
  </si>
  <si>
    <t>بابت خريد سررسيد از فروشگاه قلم طي شماره فاكتور54088</t>
  </si>
  <si>
    <t>بابت هزينه مصرفي خريد سر رسيد از فروشگاه قلم طي شماره فاكتور 54134 و54448</t>
  </si>
  <si>
    <t>بابت خريد مصرفي موس پد از فروشگاه فراز رايانه طي شماره فاكتور 2546</t>
  </si>
  <si>
    <t>بابت هزينه مصرفي خريد زونكن،كاورA4،كليپس فلزي و برگه يادداشت از  نوشت افزار قلم طي شماره فاكتور 55046</t>
  </si>
  <si>
    <t xml:space="preserve">بابت خريد چسب پهن از از شركت تعاوني مصرف علوم پزشكي شهيد بهشتي طي شماره فاكتور 22965 </t>
  </si>
  <si>
    <t xml:space="preserve">بابت خريد زونكن طي شماره فاكتور 55879 از نوشت افزار قلم </t>
  </si>
  <si>
    <t>بابت خريد سررسيد وزيري از فروشگاه قلم طي شماره فاكتور 56858</t>
  </si>
  <si>
    <t>بابت خريد پاكت A4 از فروشگاه قلم طي شماره فاكتور 56905</t>
  </si>
  <si>
    <t xml:space="preserve">بابت خريد چسب m3 معاونت پشتيباني </t>
  </si>
  <si>
    <t>بابت خريد ملزومات مصرفي چسب پهن از شركت تعاوني مصرف دانشگاه علوم پزشكي شهيد بهشتي طي شماره فاكتور 22938</t>
  </si>
  <si>
    <t xml:space="preserve">بابت هزينه مصرفي تجهيزات جانبي كامپيوتر خريد فلش ، هدست و اسپيكر طي شماره فاكتور 39163 مورخ 1402/03/07 از فراز رايانه </t>
  </si>
  <si>
    <t>بابت هزينه مصرفي شارژ كارتريج طي شماره فاكتور 13564 از شركت پارس ايراكام شماره اقتصادي 14003777682 مورخ 1402/03/10</t>
  </si>
  <si>
    <t xml:space="preserve">بابت هزينه مصرفي خريد لوازم التحرير طي شماره فاكتور 59277 از فروشگاه قلم </t>
  </si>
  <si>
    <t xml:space="preserve">بابت هزينه مصرفي باطري طي شمار فاكتور 22878 از شركت تعاوني مصرف دانشگاه علوم پزشكي شهيد بهشتي </t>
  </si>
  <si>
    <t>بابت هزينه مصرفي شارژ كارتريج 05a و  80a  و تعويض درام طي شماره فاكتور 200 از ماشين هاي اداري عبدي (حميد رضا مرامي ثابت 0067799221)</t>
  </si>
  <si>
    <t>بابت پرداخت هزينه مصرفي (ترمه و جعبه) طي شماره فاكتور 454 از شركت سلام حس خوب زندگي</t>
  </si>
  <si>
    <t xml:space="preserve">بابت هزينه مصرفي خريد فلش 8گيگ از فروشگاه چاپ فتوفونيا </t>
  </si>
  <si>
    <t>بابت هزينه مصرفي خريد مهر طي شماره فاكتور 635 از تابلوساز درويش</t>
  </si>
  <si>
    <t xml:space="preserve">بابت هزينه مصرفي كارت هديه مهمان جلسه هم انديشي واحد </t>
  </si>
  <si>
    <t>بابت هزينه مصرفي خريد دسته طي از ابزار مهدي طي شماره فاكتور 6856</t>
  </si>
  <si>
    <t xml:space="preserve">بابت هزينه مصرفي خريد فلش به طرح لوگو دانشگاه طي شماره فاكتور 1234 از فروشگاه و نمايشگاه دائمي كتاب </t>
  </si>
  <si>
    <t xml:space="preserve">بابت هزينه مصرفي جهت ثبت كپي برابر اصل معاونت پشتيباني </t>
  </si>
  <si>
    <t>بابت هزينه شارژ و سرويس كارتريج و تعويض درآم از فروشگاه دي تحرير (حميدرضا مرادي ثابت با كدملي 0067799221) معاونت پشتيباني</t>
  </si>
  <si>
    <t>بابت هزينه مصرفي خريد رول فاكس از فروشگاه ايران تحرير طي شماره فاكتور 0394- معاونت پشتيباني</t>
  </si>
  <si>
    <t>بابت هزينه مصرفي شارژ كارتريج طي شماره فاكتور 14361 از شركت پارس ايراكام شماره اقتصادي 14003777682 مورخ 1402/08/21</t>
  </si>
  <si>
    <t xml:space="preserve">هزينه  غذاي كاركنان و پذيرايي جلسات </t>
  </si>
  <si>
    <t xml:space="preserve">بابت هزينه پذيرايي روزانه خريد چاي طي شماره فاكتور 8511 از شركت تعاوني مصرف دانشگاه علوم پزشكي شهيد معاونت پشتيباني </t>
  </si>
  <si>
    <t xml:space="preserve">بابت هزينه پذيرايي روزانه خريد آش شعله قلمكار طي شماره فاكتور 129 از آش نيكو صفت معاونت پشتيباني </t>
  </si>
  <si>
    <t>بابت هزينه پذيرايي روزانه شربت از شركت تعاوني مصرف دانشگاه شهيد بهشتي طي شماره فاكتور 8983</t>
  </si>
  <si>
    <t xml:space="preserve">بابت هزينه پذيرايي روزانه خريد ميوه موز،هلو و زردآلو طي شماره فاكتور 3728 عرضه مستقيم ميوه و تره بار به سرپرستي عباسي </t>
  </si>
  <si>
    <t xml:space="preserve">بابت هزينه پذيرايي روزانه خريد شيريني طي شماره فاكتور 0696 از شيريني فروشي لادن </t>
  </si>
  <si>
    <t xml:space="preserve">بابت هزينه پذيرايي روزانه خريد ميوه زردآلو، هلو و موز طي شماره فاكتور 0452 از ميوه فروشي برادران مرادي </t>
  </si>
  <si>
    <t xml:space="preserve">بابت هزينه پذيرايي روزانه خريد غذا طي شماره فاكتور 8 از غذا خوري مسينه  </t>
  </si>
  <si>
    <t xml:space="preserve">بابت هزينه پذيرايي روزانه خريد نبات و شوكوپيت  جهت پذيرايي حوزه رياست طي شماره فاكتور 017993 از شركت تعاوني مصرف دانشگاره علوم پزشكي شهيد بهشتي </t>
  </si>
  <si>
    <t>بابت هزينه پذيرايي بستني از شيريني لادن ولنجك طي شماره فاكتور 0697</t>
  </si>
  <si>
    <t xml:space="preserve">بابت هزينه پذيرايي روزانه خريد پك صبحانه كاژه طي شماره فاكتور 96از بوفه كاژه مورخ 1402/04/07 جلسه شوراي راهبردي </t>
  </si>
  <si>
    <t xml:space="preserve">بابت هزينه پذيرايي روزانه خريد شيريني  از شيريني سراي سرگل -معاونت پشتيباني </t>
  </si>
  <si>
    <t xml:space="preserve">بابت هزينه پذيرايي خريد صبحانه طي شماره فاكتور 995 از بهنان فيدار </t>
  </si>
  <si>
    <t>بابت هزينه پذيرايي خريد شيريني از قنادي پاستور طي شماره فاكتور 4798</t>
  </si>
  <si>
    <t>بابت هزينه پذيرايي خريد چاي از فروشگاه اعتماد طي شماره فاكتور 02123</t>
  </si>
  <si>
    <t>بابت پذيراي جلسات تهيه صبحانه طي فاكتور 54802 شركت كلانا</t>
  </si>
  <si>
    <t xml:space="preserve">بابت هزينه پذيرايي خريد ميوه از ميوه و تره بار كشاورزي-معاونت پشتيباني </t>
  </si>
  <si>
    <t>بابت هزينه پذيرايي خريد شيريني از شيريني لادن ولنجك طي شماره فاكتور1366 -معاونت پشتيباني</t>
  </si>
  <si>
    <t>بابت هزينه پذيرايي خريد پك صبحانه جهت برگزاري جلسه هم انديشي از فروشگاه مهمانو طي شماره فاكتور 5317-معاونت پشتيباني</t>
  </si>
  <si>
    <t>بابت هزينه پذيرايي روزانه خريد غذا (باغبان گل هاي ساختمان ونك) شماره فاكتور 129 كبابخانه شيرازي</t>
  </si>
  <si>
    <t>بابت هزينه پذيرايي خريد موز جهت برگزاري جلسه هم انديشي از ميوه فروشي چهار فصل طي شماره فاكتور 1025 -معاونت پشتيباني</t>
  </si>
  <si>
    <t>شماره</t>
  </si>
  <si>
    <t>معاونت پشتيباني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</si>
</sst>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B Nazanin"/>
      <charset val="178"/>
    </font>
    <font>
      <b/>
      <sz val="14"/>
      <color theme="1"/>
      <name val="B Nazanin"/>
      <charset val="178"/>
    </font>
    <font>
      <b/>
      <sz val="16"/>
      <color theme="1"/>
      <name val="B Nazanin"/>
      <charset val="17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2">
    <xf numFmtId="0" fontId="0" fillId="0" borderId="0" xfId="0"/>
    <xf numFmtId="0" fontId="18" fillId="0" borderId="10"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0" xfId="0" applyFont="1" applyBorder="1" applyAlignment="1">
      <alignment horizontal="center" vertical="center" wrapText="1"/>
    </xf>
    <xf numFmtId="164" fontId="19" fillId="33" borderId="10" xfId="1" applyNumberFormat="1" applyFont="1" applyFill="1" applyBorder="1" applyAlignment="1">
      <alignment horizontal="center" vertical="center"/>
    </xf>
    <xf numFmtId="0" fontId="19" fillId="33" borderId="10" xfId="0" applyFont="1" applyFill="1" applyBorder="1" applyAlignment="1">
      <alignment horizontal="center" vertical="center" wrapText="1"/>
    </xf>
    <xf numFmtId="164" fontId="18" fillId="0" borderId="0" xfId="1" applyNumberFormat="1" applyFont="1" applyAlignment="1">
      <alignment horizontal="center" vertical="center"/>
    </xf>
    <xf numFmtId="0" fontId="19" fillId="33" borderId="10" xfId="0" applyFont="1" applyFill="1" applyBorder="1" applyAlignment="1">
      <alignment horizontal="center" vertical="center"/>
    </xf>
    <xf numFmtId="164" fontId="18" fillId="0" borderId="10" xfId="1" applyNumberFormat="1"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2" xfId="1" applyNumberFormat="1" applyFont="1" applyBorder="1" applyAlignment="1">
      <alignment horizontal="center" vertical="center"/>
    </xf>
    <xf numFmtId="164" fontId="18" fillId="0" borderId="13" xfId="1" applyNumberFormat="1" applyFont="1" applyBorder="1" applyAlignment="1">
      <alignment horizontal="center" vertical="center"/>
    </xf>
    <xf numFmtId="164" fontId="18" fillId="0" borderId="14" xfId="1" applyNumberFormat="1" applyFont="1" applyBorder="1" applyAlignment="1">
      <alignment horizontal="center" vertical="center"/>
    </xf>
    <xf numFmtId="0" fontId="18" fillId="33" borderId="10" xfId="0" applyFont="1" applyFill="1" applyBorder="1" applyAlignment="1">
      <alignment horizontal="center" vertical="center"/>
    </xf>
    <xf numFmtId="164" fontId="18" fillId="33" borderId="10" xfId="1" applyNumberFormat="1" applyFont="1" applyFill="1" applyBorder="1" applyAlignment="1">
      <alignment horizontal="center" vertical="center"/>
    </xf>
    <xf numFmtId="0" fontId="19" fillId="0" borderId="0" xfId="0" applyFont="1" applyAlignment="1">
      <alignment horizontal="center" vertical="center"/>
    </xf>
    <xf numFmtId="0" fontId="18" fillId="0" borderId="0" xfId="0" applyFont="1" applyAlignment="1">
      <alignment vertical="center" wrapText="1"/>
    </xf>
    <xf numFmtId="0" fontId="18" fillId="33" borderId="10" xfId="0" applyFont="1" applyFill="1" applyBorder="1" applyAlignment="1">
      <alignment horizontal="center" vertical="center" wrapText="1"/>
    </xf>
    <xf numFmtId="164" fontId="20" fillId="33" borderId="10" xfId="1" applyNumberFormat="1" applyFont="1" applyFill="1" applyBorder="1" applyAlignment="1">
      <alignment horizontal="center" vertical="center"/>
    </xf>
    <xf numFmtId="164" fontId="18" fillId="0" borderId="12"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2" xfId="0" applyFont="1" applyBorder="1" applyAlignment="1">
      <alignment horizontal="center" vertical="center"/>
    </xf>
    <xf numFmtId="0" fontId="20" fillId="0" borderId="11" xfId="0" applyFont="1" applyBorder="1" applyAlignment="1">
      <alignment horizontal="center" vertical="center" wrapText="1"/>
    </xf>
    <xf numFmtId="164" fontId="18" fillId="33" borderId="10" xfId="0" applyNumberFormat="1" applyFont="1" applyFill="1" applyBorder="1" applyAlignment="1">
      <alignment horizontal="center" vertical="center"/>
    </xf>
    <xf numFmtId="0" fontId="18" fillId="33" borderId="10"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14" xfId="0" applyFont="1" applyFill="1" applyBorder="1" applyAlignment="1">
      <alignment horizontal="center" vertical="center"/>
    </xf>
    <xf numFmtId="0" fontId="20" fillId="0" borderId="0" xfId="0" applyFont="1" applyAlignment="1">
      <alignment horizontal="center" vertical="center" wrapText="1"/>
    </xf>
    <xf numFmtId="0" fontId="18" fillId="0" borderId="11" xfId="0" applyFont="1" applyBorder="1" applyAlignment="1">
      <alignment horizontal="center" vertical="center" wrapText="1"/>
    </xf>
    <xf numFmtId="0" fontId="18" fillId="33" borderId="12" xfId="0"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nn" backgroundRefresh="0" connectionId="1" xr16:uid="{3D20A168-F711-405B-B05C-F5BA03B00853}" autoFormatId="0" applyNumberFormats="0" applyBorderFormats="0" applyFontFormats="1" applyPatternFormats="1" applyAlignmentFormats="0" applyWidthHeightFormats="0">
  <queryTableRefresh nextId="13">
    <queryTableFields count="5">
      <queryTableField id="1" name="شماره سند(اتوماتيك)"/>
      <queryTableField id="8" name="تفصيل سطح4"/>
      <queryTableField id="12" dataBound="0" fillFormulas="1"/>
      <queryTableField id="5" name="شرح"/>
      <queryTableField id="6" name=" بدهكار"/>
    </queryTableFields>
    <queryTableDeletedFields count="6">
      <deletedField name="كد عطف سند"/>
      <deletedField name="شماره چاپي سند"/>
      <deletedField name="تاريخ سند"/>
      <deletedField name=" بستانکار"/>
      <deletedField name="تفصيل سطح5"/>
      <deletedField name="تفصيل سطح6"/>
    </queryTableDeletedFields>
    <sortState xmlns:xlrd2="http://schemas.microsoft.com/office/spreadsheetml/2017/richdata2" ref="A3:E112">
      <sortCondition ref="B3:B112"/>
    </sortState>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BE07-1B2D-49B5-A612-10B8A5FB2FDC}">
  <dimension ref="A1:G111"/>
  <sheetViews>
    <sheetView rightToLeft="1" topLeftCell="A109" zoomScale="55" zoomScaleNormal="55" workbookViewId="0">
      <selection activeCell="B3" sqref="B3:B11"/>
    </sheetView>
  </sheetViews>
  <sheetFormatPr defaultRowHeight="21" x14ac:dyDescent="0.25"/>
  <cols>
    <col min="1" max="1" width="16.7109375" style="3" bestFit="1" customWidth="1"/>
    <col min="2" max="3" width="55.140625" style="3" bestFit="1" customWidth="1"/>
    <col min="4" max="4" width="124.5703125" style="2" bestFit="1" customWidth="1"/>
    <col min="5" max="5" width="17.140625" style="7" bestFit="1" customWidth="1"/>
    <col min="6" max="6" width="17.140625" style="7" customWidth="1"/>
    <col min="7" max="7" width="55.140625" style="3" bestFit="1" customWidth="1"/>
    <col min="8" max="16384" width="9.140625" style="3"/>
  </cols>
  <sheetData>
    <row r="1" spans="1:7" ht="104.25" customHeight="1" x14ac:dyDescent="0.25">
      <c r="A1" s="24" t="s">
        <v>88</v>
      </c>
      <c r="B1" s="24"/>
      <c r="C1" s="24"/>
      <c r="D1" s="24"/>
      <c r="E1" s="24"/>
      <c r="F1" s="24"/>
      <c r="G1" s="24"/>
    </row>
    <row r="2" spans="1:7" ht="36.75" customHeight="1" x14ac:dyDescent="0.25">
      <c r="A2" s="8" t="s">
        <v>87</v>
      </c>
      <c r="B2" s="8" t="s">
        <v>2</v>
      </c>
      <c r="C2" s="8" t="s">
        <v>115</v>
      </c>
      <c r="D2" s="6" t="s">
        <v>0</v>
      </c>
      <c r="E2" s="5" t="s">
        <v>1</v>
      </c>
      <c r="F2" s="5"/>
      <c r="G2" s="8"/>
    </row>
    <row r="3" spans="1:7" x14ac:dyDescent="0.25">
      <c r="A3" s="1">
        <v>1</v>
      </c>
      <c r="B3" s="23" t="s">
        <v>3</v>
      </c>
      <c r="C3" s="20">
        <f>G3</f>
        <v>3710000000</v>
      </c>
      <c r="D3" s="4" t="s">
        <v>90</v>
      </c>
      <c r="E3" s="9">
        <v>330000000</v>
      </c>
      <c r="F3" s="11"/>
      <c r="G3" s="20">
        <f>SUM(E3:E11)</f>
        <v>3710000000</v>
      </c>
    </row>
    <row r="4" spans="1:7" x14ac:dyDescent="0.25">
      <c r="A4" s="1">
        <v>2</v>
      </c>
      <c r="B4" s="21"/>
      <c r="C4" s="21"/>
      <c r="D4" s="4" t="s">
        <v>94</v>
      </c>
      <c r="E4" s="9">
        <v>330000000</v>
      </c>
      <c r="F4" s="12"/>
      <c r="G4" s="21"/>
    </row>
    <row r="5" spans="1:7" x14ac:dyDescent="0.25">
      <c r="A5" s="1">
        <v>3</v>
      </c>
      <c r="B5" s="21"/>
      <c r="C5" s="21"/>
      <c r="D5" s="4" t="s">
        <v>91</v>
      </c>
      <c r="E5" s="9">
        <v>330000000</v>
      </c>
      <c r="F5" s="12"/>
      <c r="G5" s="21"/>
    </row>
    <row r="6" spans="1:7" x14ac:dyDescent="0.25">
      <c r="A6" s="1">
        <v>4</v>
      </c>
      <c r="B6" s="21"/>
      <c r="C6" s="21"/>
      <c r="D6" s="4" t="s">
        <v>92</v>
      </c>
      <c r="E6" s="9">
        <v>330000000</v>
      </c>
      <c r="F6" s="12"/>
      <c r="G6" s="21"/>
    </row>
    <row r="7" spans="1:7" x14ac:dyDescent="0.25">
      <c r="A7" s="1">
        <v>5</v>
      </c>
      <c r="B7" s="21"/>
      <c r="C7" s="21"/>
      <c r="D7" s="4" t="s">
        <v>95</v>
      </c>
      <c r="E7" s="9">
        <v>330000000</v>
      </c>
      <c r="F7" s="12"/>
      <c r="G7" s="21"/>
    </row>
    <row r="8" spans="1:7" x14ac:dyDescent="0.25">
      <c r="A8" s="1">
        <v>6</v>
      </c>
      <c r="B8" s="21"/>
      <c r="C8" s="21"/>
      <c r="D8" s="4" t="s">
        <v>89</v>
      </c>
      <c r="E8" s="9">
        <v>330000000</v>
      </c>
      <c r="F8" s="12"/>
      <c r="G8" s="21"/>
    </row>
    <row r="9" spans="1:7" x14ac:dyDescent="0.25">
      <c r="A9" s="1">
        <v>7</v>
      </c>
      <c r="B9" s="21"/>
      <c r="C9" s="21"/>
      <c r="D9" s="4" t="s">
        <v>93</v>
      </c>
      <c r="E9" s="9">
        <v>330000000</v>
      </c>
      <c r="F9" s="12"/>
      <c r="G9" s="21"/>
    </row>
    <row r="10" spans="1:7" x14ac:dyDescent="0.25">
      <c r="A10" s="1">
        <v>8</v>
      </c>
      <c r="B10" s="21"/>
      <c r="C10" s="21"/>
      <c r="D10" s="4" t="s">
        <v>96</v>
      </c>
      <c r="E10" s="9">
        <v>700000000</v>
      </c>
      <c r="F10" s="12"/>
      <c r="G10" s="21"/>
    </row>
    <row r="11" spans="1:7" x14ac:dyDescent="0.25">
      <c r="A11" s="1">
        <v>9</v>
      </c>
      <c r="B11" s="22"/>
      <c r="C11" s="22"/>
      <c r="D11" s="4" t="s">
        <v>97</v>
      </c>
      <c r="E11" s="9">
        <v>700000000</v>
      </c>
      <c r="F11" s="13"/>
      <c r="G11" s="22"/>
    </row>
    <row r="12" spans="1:7" x14ac:dyDescent="0.25">
      <c r="A12" s="1">
        <v>12726</v>
      </c>
      <c r="B12" s="23" t="s">
        <v>17</v>
      </c>
      <c r="C12" s="20">
        <f>G12</f>
        <v>80445766</v>
      </c>
      <c r="D12" s="4" t="s">
        <v>98</v>
      </c>
      <c r="E12" s="9">
        <v>6570514</v>
      </c>
      <c r="F12" s="11"/>
      <c r="G12" s="20">
        <f>SUM(E12:E17)</f>
        <v>80445766</v>
      </c>
    </row>
    <row r="13" spans="1:7" x14ac:dyDescent="0.25">
      <c r="A13" s="1">
        <v>21963</v>
      </c>
      <c r="B13" s="21"/>
      <c r="C13" s="21"/>
      <c r="D13" s="4" t="s">
        <v>99</v>
      </c>
      <c r="E13" s="9">
        <v>36186949</v>
      </c>
      <c r="F13" s="12"/>
      <c r="G13" s="21"/>
    </row>
    <row r="14" spans="1:7" x14ac:dyDescent="0.25">
      <c r="A14" s="1">
        <v>32111</v>
      </c>
      <c r="B14" s="21"/>
      <c r="C14" s="21"/>
      <c r="D14" s="4" t="s">
        <v>100</v>
      </c>
      <c r="E14" s="9">
        <v>18657991</v>
      </c>
      <c r="F14" s="12"/>
      <c r="G14" s="21"/>
    </row>
    <row r="15" spans="1:7" x14ac:dyDescent="0.25">
      <c r="A15" s="1">
        <v>41924</v>
      </c>
      <c r="B15" s="21"/>
      <c r="C15" s="21"/>
      <c r="D15" s="4" t="s">
        <v>101</v>
      </c>
      <c r="E15" s="9">
        <v>9987598</v>
      </c>
      <c r="F15" s="12"/>
      <c r="G15" s="21"/>
    </row>
    <row r="16" spans="1:7" x14ac:dyDescent="0.25">
      <c r="A16" s="1">
        <v>50824</v>
      </c>
      <c r="B16" s="21"/>
      <c r="C16" s="21"/>
      <c r="D16" s="4" t="s">
        <v>102</v>
      </c>
      <c r="E16" s="9">
        <v>5555355</v>
      </c>
      <c r="F16" s="12"/>
      <c r="G16" s="21"/>
    </row>
    <row r="17" spans="1:7" x14ac:dyDescent="0.25">
      <c r="A17" s="1">
        <v>60483</v>
      </c>
      <c r="B17" s="22"/>
      <c r="C17" s="22"/>
      <c r="D17" s="4" t="s">
        <v>103</v>
      </c>
      <c r="E17" s="9">
        <v>3487359</v>
      </c>
      <c r="F17" s="13"/>
      <c r="G17" s="22"/>
    </row>
    <row r="18" spans="1:7" x14ac:dyDescent="0.25">
      <c r="A18" s="1">
        <v>4300</v>
      </c>
      <c r="B18" s="23" t="s">
        <v>10</v>
      </c>
      <c r="C18" s="20">
        <f>G18</f>
        <v>21000000</v>
      </c>
      <c r="D18" s="4" t="s">
        <v>104</v>
      </c>
      <c r="E18" s="9">
        <v>2400000</v>
      </c>
      <c r="F18" s="11"/>
      <c r="G18" s="20">
        <f>SUM(E18:E25)</f>
        <v>21000000</v>
      </c>
    </row>
    <row r="19" spans="1:7" x14ac:dyDescent="0.25">
      <c r="A19" s="1">
        <v>12726</v>
      </c>
      <c r="B19" s="21"/>
      <c r="C19" s="21"/>
      <c r="D19" s="4" t="s">
        <v>105</v>
      </c>
      <c r="E19" s="9">
        <v>2400000</v>
      </c>
      <c r="F19" s="12"/>
      <c r="G19" s="21"/>
    </row>
    <row r="20" spans="1:7" x14ac:dyDescent="0.25">
      <c r="A20" s="1">
        <v>21963</v>
      </c>
      <c r="B20" s="21"/>
      <c r="C20" s="21"/>
      <c r="D20" s="4" t="s">
        <v>99</v>
      </c>
      <c r="E20" s="9">
        <v>2400000</v>
      </c>
      <c r="F20" s="12"/>
      <c r="G20" s="21"/>
    </row>
    <row r="21" spans="1:7" x14ac:dyDescent="0.25">
      <c r="A21" s="1">
        <v>32111</v>
      </c>
      <c r="B21" s="21"/>
      <c r="C21" s="21"/>
      <c r="D21" s="4" t="s">
        <v>100</v>
      </c>
      <c r="E21" s="9">
        <v>2400000</v>
      </c>
      <c r="F21" s="12"/>
      <c r="G21" s="21"/>
    </row>
    <row r="22" spans="1:7" x14ac:dyDescent="0.25">
      <c r="A22" s="1">
        <v>41924</v>
      </c>
      <c r="B22" s="21"/>
      <c r="C22" s="21"/>
      <c r="D22" s="4" t="s">
        <v>101</v>
      </c>
      <c r="E22" s="9">
        <v>2400000</v>
      </c>
      <c r="F22" s="12"/>
      <c r="G22" s="21"/>
    </row>
    <row r="23" spans="1:7" x14ac:dyDescent="0.25">
      <c r="A23" s="1">
        <v>50824</v>
      </c>
      <c r="B23" s="21"/>
      <c r="C23" s="21"/>
      <c r="D23" s="4" t="s">
        <v>102</v>
      </c>
      <c r="E23" s="9">
        <v>3000000</v>
      </c>
      <c r="F23" s="12"/>
      <c r="G23" s="21"/>
    </row>
    <row r="24" spans="1:7" x14ac:dyDescent="0.25">
      <c r="A24" s="1">
        <v>60483</v>
      </c>
      <c r="B24" s="21"/>
      <c r="C24" s="21"/>
      <c r="D24" s="4" t="s">
        <v>103</v>
      </c>
      <c r="E24" s="9">
        <v>3000000</v>
      </c>
      <c r="F24" s="12"/>
      <c r="G24" s="21"/>
    </row>
    <row r="25" spans="1:7" x14ac:dyDescent="0.25">
      <c r="A25" s="1">
        <v>70485</v>
      </c>
      <c r="B25" s="22"/>
      <c r="C25" s="22"/>
      <c r="D25" s="4" t="s">
        <v>106</v>
      </c>
      <c r="E25" s="9">
        <v>3000000</v>
      </c>
      <c r="F25" s="13"/>
      <c r="G25" s="22"/>
    </row>
    <row r="26" spans="1:7" x14ac:dyDescent="0.25">
      <c r="A26" s="1">
        <v>4300</v>
      </c>
      <c r="B26" s="23" t="s">
        <v>8</v>
      </c>
      <c r="C26" s="20">
        <f>G26</f>
        <v>571057449</v>
      </c>
      <c r="D26" s="4" t="s">
        <v>104</v>
      </c>
      <c r="E26" s="9">
        <v>33416533</v>
      </c>
      <c r="F26" s="11"/>
      <c r="G26" s="20">
        <f>SUM(E26:E34)</f>
        <v>571057449</v>
      </c>
    </row>
    <row r="27" spans="1:7" x14ac:dyDescent="0.25">
      <c r="A27" s="1">
        <v>12726</v>
      </c>
      <c r="B27" s="21"/>
      <c r="C27" s="21"/>
      <c r="D27" s="4" t="s">
        <v>105</v>
      </c>
      <c r="E27" s="9">
        <v>37158138</v>
      </c>
      <c r="F27" s="12"/>
      <c r="G27" s="21"/>
    </row>
    <row r="28" spans="1:7" x14ac:dyDescent="0.25">
      <c r="A28" s="1">
        <v>21963</v>
      </c>
      <c r="B28" s="21"/>
      <c r="C28" s="21"/>
      <c r="D28" s="4" t="s">
        <v>99</v>
      </c>
      <c r="E28" s="9">
        <v>123430884</v>
      </c>
      <c r="F28" s="12"/>
      <c r="G28" s="21"/>
    </row>
    <row r="29" spans="1:7" x14ac:dyDescent="0.25">
      <c r="A29" s="1">
        <v>32111</v>
      </c>
      <c r="B29" s="21"/>
      <c r="C29" s="21"/>
      <c r="D29" s="4" t="s">
        <v>100</v>
      </c>
      <c r="E29" s="9">
        <v>72702509</v>
      </c>
      <c r="F29" s="12"/>
      <c r="G29" s="21"/>
    </row>
    <row r="30" spans="1:7" x14ac:dyDescent="0.25">
      <c r="A30" s="1">
        <v>41924</v>
      </c>
      <c r="B30" s="21"/>
      <c r="C30" s="21"/>
      <c r="D30" s="4" t="s">
        <v>101</v>
      </c>
      <c r="E30" s="9">
        <v>86318431</v>
      </c>
      <c r="F30" s="12"/>
      <c r="G30" s="21"/>
    </row>
    <row r="31" spans="1:7" x14ac:dyDescent="0.25">
      <c r="A31" s="1">
        <v>50824</v>
      </c>
      <c r="B31" s="21"/>
      <c r="C31" s="21"/>
      <c r="D31" s="4" t="s">
        <v>102</v>
      </c>
      <c r="E31" s="9">
        <v>72505360</v>
      </c>
      <c r="F31" s="12"/>
      <c r="G31" s="21"/>
    </row>
    <row r="32" spans="1:7" x14ac:dyDescent="0.25">
      <c r="A32" s="1">
        <v>60483</v>
      </c>
      <c r="B32" s="21"/>
      <c r="C32" s="21"/>
      <c r="D32" s="4" t="s">
        <v>103</v>
      </c>
      <c r="E32" s="9">
        <v>78596562</v>
      </c>
      <c r="F32" s="12"/>
      <c r="G32" s="21"/>
    </row>
    <row r="33" spans="1:7" x14ac:dyDescent="0.25">
      <c r="A33" s="1">
        <v>70485</v>
      </c>
      <c r="B33" s="21"/>
      <c r="C33" s="21"/>
      <c r="D33" s="4" t="s">
        <v>106</v>
      </c>
      <c r="E33" s="9">
        <v>32935003</v>
      </c>
      <c r="F33" s="12"/>
      <c r="G33" s="21"/>
    </row>
    <row r="34" spans="1:7" x14ac:dyDescent="0.25">
      <c r="A34" s="1">
        <v>70485</v>
      </c>
      <c r="B34" s="22"/>
      <c r="C34" s="22"/>
      <c r="D34" s="4" t="s">
        <v>106</v>
      </c>
      <c r="E34" s="9">
        <v>33994029</v>
      </c>
      <c r="F34" s="13"/>
      <c r="G34" s="22"/>
    </row>
    <row r="35" spans="1:7" x14ac:dyDescent="0.25">
      <c r="A35" s="1">
        <v>4300</v>
      </c>
      <c r="B35" s="1" t="s">
        <v>14</v>
      </c>
      <c r="C35" s="10">
        <f>G35</f>
        <v>10000000</v>
      </c>
      <c r="D35" s="4" t="s">
        <v>107</v>
      </c>
      <c r="E35" s="9">
        <v>10000000</v>
      </c>
      <c r="F35" s="9"/>
      <c r="G35" s="10">
        <f>SUM(E35)</f>
        <v>10000000</v>
      </c>
    </row>
    <row r="36" spans="1:7" x14ac:dyDescent="0.25">
      <c r="A36" s="1">
        <v>4300</v>
      </c>
      <c r="B36" s="23" t="s">
        <v>9</v>
      </c>
      <c r="C36" s="20">
        <f>G36</f>
        <v>42391126</v>
      </c>
      <c r="D36" s="4" t="s">
        <v>108</v>
      </c>
      <c r="E36" s="9">
        <v>4009404</v>
      </c>
      <c r="F36" s="11"/>
      <c r="G36" s="20">
        <f>SUM(E36:E43)</f>
        <v>42391126</v>
      </c>
    </row>
    <row r="37" spans="1:7" x14ac:dyDescent="0.25">
      <c r="A37" s="1">
        <v>12726</v>
      </c>
      <c r="B37" s="21"/>
      <c r="C37" s="21"/>
      <c r="D37" s="4" t="s">
        <v>109</v>
      </c>
      <c r="E37" s="9">
        <v>4927885</v>
      </c>
      <c r="F37" s="12"/>
      <c r="G37" s="21"/>
    </row>
    <row r="38" spans="1:7" x14ac:dyDescent="0.25">
      <c r="A38" s="1">
        <v>21963</v>
      </c>
      <c r="B38" s="21"/>
      <c r="C38" s="21"/>
      <c r="D38" s="4" t="s">
        <v>110</v>
      </c>
      <c r="E38" s="9">
        <v>5428042</v>
      </c>
      <c r="F38" s="12"/>
      <c r="G38" s="21"/>
    </row>
    <row r="39" spans="1:7" x14ac:dyDescent="0.25">
      <c r="A39" s="1">
        <v>32111</v>
      </c>
      <c r="B39" s="21"/>
      <c r="C39" s="21"/>
      <c r="D39" s="4" t="s">
        <v>111</v>
      </c>
      <c r="E39" s="9">
        <v>5428042</v>
      </c>
      <c r="F39" s="12"/>
      <c r="G39" s="21"/>
    </row>
    <row r="40" spans="1:7" x14ac:dyDescent="0.25">
      <c r="A40" s="1">
        <v>41924</v>
      </c>
      <c r="B40" s="21"/>
      <c r="C40" s="21"/>
      <c r="D40" s="4" t="s">
        <v>111</v>
      </c>
      <c r="E40" s="9">
        <v>5428042</v>
      </c>
      <c r="F40" s="12"/>
      <c r="G40" s="21"/>
    </row>
    <row r="41" spans="1:7" x14ac:dyDescent="0.25">
      <c r="A41" s="1">
        <v>50824</v>
      </c>
      <c r="B41" s="21"/>
      <c r="C41" s="21"/>
      <c r="D41" s="4" t="s">
        <v>112</v>
      </c>
      <c r="E41" s="9">
        <v>5723237</v>
      </c>
      <c r="F41" s="12"/>
      <c r="G41" s="21"/>
    </row>
    <row r="42" spans="1:7" x14ac:dyDescent="0.25">
      <c r="A42" s="1">
        <v>60483</v>
      </c>
      <c r="B42" s="21"/>
      <c r="C42" s="21"/>
      <c r="D42" s="4" t="s">
        <v>113</v>
      </c>
      <c r="E42" s="9">
        <v>5723237</v>
      </c>
      <c r="F42" s="12"/>
      <c r="G42" s="21"/>
    </row>
    <row r="43" spans="1:7" x14ac:dyDescent="0.25">
      <c r="A43" s="1">
        <v>70485</v>
      </c>
      <c r="B43" s="22"/>
      <c r="C43" s="22"/>
      <c r="D43" s="4" t="s">
        <v>114</v>
      </c>
      <c r="E43" s="9">
        <v>5723237</v>
      </c>
      <c r="F43" s="13"/>
      <c r="G43" s="22"/>
    </row>
    <row r="44" spans="1:7" x14ac:dyDescent="0.25">
      <c r="A44" s="1">
        <v>33968</v>
      </c>
      <c r="B44" s="23" t="s">
        <v>42</v>
      </c>
      <c r="C44" s="20">
        <f>G44</f>
        <v>116063200</v>
      </c>
      <c r="D44" s="4" t="s">
        <v>41</v>
      </c>
      <c r="E44" s="9">
        <v>3052000</v>
      </c>
      <c r="F44" s="11"/>
      <c r="G44" s="20">
        <f>SUM(E44:E46)</f>
        <v>116063200</v>
      </c>
    </row>
    <row r="45" spans="1:7" x14ac:dyDescent="0.25">
      <c r="A45" s="1">
        <v>45076</v>
      </c>
      <c r="B45" s="21"/>
      <c r="C45" s="21"/>
      <c r="D45" s="4" t="s">
        <v>49</v>
      </c>
      <c r="E45" s="9">
        <v>4011200</v>
      </c>
      <c r="F45" s="12"/>
      <c r="G45" s="21"/>
    </row>
    <row r="46" spans="1:7" ht="42" x14ac:dyDescent="0.25">
      <c r="A46" s="1">
        <v>56674</v>
      </c>
      <c r="B46" s="22"/>
      <c r="C46" s="22"/>
      <c r="D46" s="4" t="s">
        <v>63</v>
      </c>
      <c r="E46" s="9">
        <v>109000000</v>
      </c>
      <c r="F46" s="13"/>
      <c r="G46" s="22"/>
    </row>
    <row r="47" spans="1:7" x14ac:dyDescent="0.25">
      <c r="A47" s="1">
        <v>52940</v>
      </c>
      <c r="B47" s="23" t="s">
        <v>61</v>
      </c>
      <c r="C47" s="20">
        <f>G47</f>
        <v>14652001</v>
      </c>
      <c r="D47" s="4" t="s">
        <v>60</v>
      </c>
      <c r="E47" s="9">
        <v>400000</v>
      </c>
      <c r="F47" s="11"/>
      <c r="G47" s="20">
        <f>SUM(E47:E48)</f>
        <v>14652001</v>
      </c>
    </row>
    <row r="48" spans="1:7" x14ac:dyDescent="0.25">
      <c r="A48" s="1">
        <v>56240</v>
      </c>
      <c r="B48" s="22"/>
      <c r="C48" s="22"/>
      <c r="D48" s="4" t="s">
        <v>62</v>
      </c>
      <c r="E48" s="9">
        <v>14252001</v>
      </c>
      <c r="F48" s="13"/>
      <c r="G48" s="22"/>
    </row>
    <row r="49" spans="1:7" x14ac:dyDescent="0.25">
      <c r="A49" s="1">
        <v>13838</v>
      </c>
      <c r="B49" s="23" t="s">
        <v>20</v>
      </c>
      <c r="C49" s="20">
        <f>G49</f>
        <v>1653000000</v>
      </c>
      <c r="D49" s="4" t="s">
        <v>19</v>
      </c>
      <c r="E49" s="9">
        <v>50000000</v>
      </c>
      <c r="F49" s="11"/>
      <c r="G49" s="20">
        <f>SUM(E49:E65)</f>
        <v>1653000000</v>
      </c>
    </row>
    <row r="50" spans="1:7" x14ac:dyDescent="0.25">
      <c r="A50" s="1">
        <v>13838</v>
      </c>
      <c r="B50" s="21"/>
      <c r="C50" s="21"/>
      <c r="D50" s="4" t="s">
        <v>21</v>
      </c>
      <c r="E50" s="9">
        <v>100000000</v>
      </c>
      <c r="F50" s="12"/>
      <c r="G50" s="21"/>
    </row>
    <row r="51" spans="1:7" x14ac:dyDescent="0.25">
      <c r="A51" s="1">
        <v>22404</v>
      </c>
      <c r="B51" s="21"/>
      <c r="C51" s="21"/>
      <c r="D51" s="4" t="s">
        <v>30</v>
      </c>
      <c r="E51" s="9">
        <v>10000000</v>
      </c>
      <c r="F51" s="12"/>
      <c r="G51" s="21"/>
    </row>
    <row r="52" spans="1:7" x14ac:dyDescent="0.25">
      <c r="A52" s="1">
        <v>22404</v>
      </c>
      <c r="B52" s="21"/>
      <c r="C52" s="21"/>
      <c r="D52" s="4" t="s">
        <v>31</v>
      </c>
      <c r="E52" s="9">
        <v>20000000</v>
      </c>
      <c r="F52" s="12"/>
      <c r="G52" s="21"/>
    </row>
    <row r="53" spans="1:7" x14ac:dyDescent="0.25">
      <c r="A53" s="1">
        <v>22404</v>
      </c>
      <c r="B53" s="21"/>
      <c r="C53" s="21"/>
      <c r="D53" s="4" t="s">
        <v>32</v>
      </c>
      <c r="E53" s="9">
        <v>90000000</v>
      </c>
      <c r="F53" s="12"/>
      <c r="G53" s="21"/>
    </row>
    <row r="54" spans="1:7" x14ac:dyDescent="0.25">
      <c r="A54" s="1">
        <v>22404</v>
      </c>
      <c r="B54" s="21"/>
      <c r="C54" s="21"/>
      <c r="D54" s="4" t="s">
        <v>33</v>
      </c>
      <c r="E54" s="9">
        <v>120000000</v>
      </c>
      <c r="F54" s="12"/>
      <c r="G54" s="21"/>
    </row>
    <row r="55" spans="1:7" x14ac:dyDescent="0.25">
      <c r="A55" s="1">
        <v>32863</v>
      </c>
      <c r="B55" s="21"/>
      <c r="C55" s="21"/>
      <c r="D55" s="4" t="s">
        <v>39</v>
      </c>
      <c r="E55" s="9">
        <v>126000000</v>
      </c>
      <c r="F55" s="12"/>
      <c r="G55" s="21"/>
    </row>
    <row r="56" spans="1:7" x14ac:dyDescent="0.25">
      <c r="A56" s="1">
        <v>32863</v>
      </c>
      <c r="B56" s="21"/>
      <c r="C56" s="21"/>
      <c r="D56" s="4" t="s">
        <v>40</v>
      </c>
      <c r="E56" s="9">
        <v>168000000</v>
      </c>
      <c r="F56" s="12"/>
      <c r="G56" s="21"/>
    </row>
    <row r="57" spans="1:7" x14ac:dyDescent="0.25">
      <c r="A57" s="1">
        <v>51249</v>
      </c>
      <c r="B57" s="21"/>
      <c r="C57" s="21"/>
      <c r="D57" s="4" t="s">
        <v>58</v>
      </c>
      <c r="E57" s="9">
        <v>135000000</v>
      </c>
      <c r="F57" s="12"/>
      <c r="G57" s="21"/>
    </row>
    <row r="58" spans="1:7" ht="42" x14ac:dyDescent="0.25">
      <c r="A58" s="1">
        <v>51249</v>
      </c>
      <c r="B58" s="21"/>
      <c r="C58" s="21"/>
      <c r="D58" s="4" t="s">
        <v>59</v>
      </c>
      <c r="E58" s="9">
        <v>180000000</v>
      </c>
      <c r="F58" s="12"/>
      <c r="G58" s="21"/>
    </row>
    <row r="59" spans="1:7" x14ac:dyDescent="0.25">
      <c r="A59" s="1">
        <v>60958</v>
      </c>
      <c r="B59" s="21"/>
      <c r="C59" s="21"/>
      <c r="D59" s="4" t="s">
        <v>73</v>
      </c>
      <c r="E59" s="9">
        <v>108000000</v>
      </c>
      <c r="F59" s="12"/>
      <c r="G59" s="21"/>
    </row>
    <row r="60" spans="1:7" x14ac:dyDescent="0.25">
      <c r="A60" s="1">
        <v>60958</v>
      </c>
      <c r="B60" s="21"/>
      <c r="C60" s="21"/>
      <c r="D60" s="4" t="s">
        <v>74</v>
      </c>
      <c r="E60" s="9">
        <v>144000000</v>
      </c>
      <c r="F60" s="12"/>
      <c r="G60" s="21"/>
    </row>
    <row r="61" spans="1:7" x14ac:dyDescent="0.25">
      <c r="A61" s="1">
        <v>71305</v>
      </c>
      <c r="B61" s="21"/>
      <c r="C61" s="21"/>
      <c r="D61" s="4" t="s">
        <v>82</v>
      </c>
      <c r="E61" s="9">
        <v>54000000</v>
      </c>
      <c r="F61" s="12"/>
      <c r="G61" s="21"/>
    </row>
    <row r="62" spans="1:7" x14ac:dyDescent="0.25">
      <c r="A62" s="1">
        <v>71305</v>
      </c>
      <c r="B62" s="21"/>
      <c r="C62" s="21"/>
      <c r="D62" s="4" t="s">
        <v>83</v>
      </c>
      <c r="E62" s="9">
        <v>84000000</v>
      </c>
      <c r="F62" s="12"/>
      <c r="G62" s="21"/>
    </row>
    <row r="63" spans="1:7" x14ac:dyDescent="0.25">
      <c r="A63" s="1">
        <v>5495</v>
      </c>
      <c r="B63" s="21"/>
      <c r="C63" s="21"/>
      <c r="D63" s="4" t="s">
        <v>84</v>
      </c>
      <c r="E63" s="9">
        <v>30000000</v>
      </c>
      <c r="F63" s="12"/>
      <c r="G63" s="21"/>
    </row>
    <row r="64" spans="1:7" x14ac:dyDescent="0.25">
      <c r="A64" s="1">
        <v>42305</v>
      </c>
      <c r="B64" s="21"/>
      <c r="C64" s="21"/>
      <c r="D64" s="4" t="s">
        <v>85</v>
      </c>
      <c r="E64" s="9">
        <v>144000000</v>
      </c>
      <c r="F64" s="12"/>
      <c r="G64" s="21"/>
    </row>
    <row r="65" spans="1:7" x14ac:dyDescent="0.25">
      <c r="A65" s="1">
        <v>42305</v>
      </c>
      <c r="B65" s="22"/>
      <c r="C65" s="22"/>
      <c r="D65" s="4" t="s">
        <v>86</v>
      </c>
      <c r="E65" s="9">
        <v>90000000</v>
      </c>
      <c r="F65" s="13"/>
      <c r="G65" s="22"/>
    </row>
    <row r="66" spans="1:7" x14ac:dyDescent="0.25">
      <c r="A66" s="1">
        <v>4300</v>
      </c>
      <c r="B66" s="23" t="s">
        <v>7</v>
      </c>
      <c r="C66" s="20">
        <f>G66</f>
        <v>2842831695</v>
      </c>
      <c r="D66" s="4" t="s">
        <v>6</v>
      </c>
      <c r="E66" s="9">
        <v>201827717</v>
      </c>
      <c r="F66" s="11"/>
      <c r="G66" s="20">
        <f>SUM(E66:E74)</f>
        <v>2842831695</v>
      </c>
    </row>
    <row r="67" spans="1:7" x14ac:dyDescent="0.25">
      <c r="A67" s="1">
        <v>12726</v>
      </c>
      <c r="B67" s="21"/>
      <c r="C67" s="21"/>
      <c r="D67" s="4" t="s">
        <v>16</v>
      </c>
      <c r="E67" s="9">
        <v>82081699</v>
      </c>
      <c r="F67" s="12"/>
      <c r="G67" s="21"/>
    </row>
    <row r="68" spans="1:7" x14ac:dyDescent="0.25">
      <c r="A68" s="1">
        <v>12726</v>
      </c>
      <c r="B68" s="21"/>
      <c r="C68" s="21"/>
      <c r="D68" s="4" t="s">
        <v>16</v>
      </c>
      <c r="E68" s="9">
        <v>102774075</v>
      </c>
      <c r="F68" s="12"/>
      <c r="G68" s="21"/>
    </row>
    <row r="69" spans="1:7" x14ac:dyDescent="0.25">
      <c r="A69" s="1">
        <v>21963</v>
      </c>
      <c r="B69" s="21"/>
      <c r="C69" s="21"/>
      <c r="D69" s="4" t="s">
        <v>22</v>
      </c>
      <c r="E69" s="9">
        <v>668653294</v>
      </c>
      <c r="F69" s="12"/>
      <c r="G69" s="21"/>
    </row>
    <row r="70" spans="1:7" x14ac:dyDescent="0.25">
      <c r="A70" s="1">
        <v>32111</v>
      </c>
      <c r="B70" s="21"/>
      <c r="C70" s="21"/>
      <c r="D70" s="4" t="s">
        <v>35</v>
      </c>
      <c r="E70" s="9">
        <v>344276272</v>
      </c>
      <c r="F70" s="12"/>
      <c r="G70" s="21"/>
    </row>
    <row r="71" spans="1:7" x14ac:dyDescent="0.25">
      <c r="A71" s="1">
        <v>41924</v>
      </c>
      <c r="B71" s="21"/>
      <c r="C71" s="21"/>
      <c r="D71" s="4" t="s">
        <v>45</v>
      </c>
      <c r="E71" s="9">
        <v>366776278</v>
      </c>
      <c r="F71" s="12"/>
      <c r="G71" s="21"/>
    </row>
    <row r="72" spans="1:7" x14ac:dyDescent="0.25">
      <c r="A72" s="1">
        <v>50824</v>
      </c>
      <c r="B72" s="21"/>
      <c r="C72" s="21"/>
      <c r="D72" s="4" t="s">
        <v>53</v>
      </c>
      <c r="E72" s="9">
        <v>358558310</v>
      </c>
      <c r="F72" s="12"/>
      <c r="G72" s="21"/>
    </row>
    <row r="73" spans="1:7" x14ac:dyDescent="0.25">
      <c r="A73" s="1">
        <v>60483</v>
      </c>
      <c r="B73" s="21"/>
      <c r="C73" s="21"/>
      <c r="D73" s="4" t="s">
        <v>69</v>
      </c>
      <c r="E73" s="9">
        <v>387267170</v>
      </c>
      <c r="F73" s="12"/>
      <c r="G73" s="21"/>
    </row>
    <row r="74" spans="1:7" x14ac:dyDescent="0.25">
      <c r="A74" s="1">
        <v>70485</v>
      </c>
      <c r="B74" s="22"/>
      <c r="C74" s="22"/>
      <c r="D74" s="4" t="s">
        <v>78</v>
      </c>
      <c r="E74" s="9">
        <v>330616880</v>
      </c>
      <c r="F74" s="13"/>
      <c r="G74" s="22"/>
    </row>
    <row r="75" spans="1:7" x14ac:dyDescent="0.25">
      <c r="A75" s="1">
        <v>4300</v>
      </c>
      <c r="B75" s="23" t="s">
        <v>12</v>
      </c>
      <c r="C75" s="20">
        <f>G75</f>
        <v>54624006</v>
      </c>
      <c r="D75" s="4" t="s">
        <v>11</v>
      </c>
      <c r="E75" s="9">
        <v>6</v>
      </c>
      <c r="F75" s="11"/>
      <c r="G75" s="20">
        <f>SUM(E75:E89)</f>
        <v>54624006</v>
      </c>
    </row>
    <row r="76" spans="1:7" x14ac:dyDescent="0.25">
      <c r="A76" s="1">
        <v>4300</v>
      </c>
      <c r="B76" s="21"/>
      <c r="C76" s="21"/>
      <c r="D76" s="4" t="s">
        <v>13</v>
      </c>
      <c r="E76" s="9">
        <v>4203000</v>
      </c>
      <c r="F76" s="12"/>
      <c r="G76" s="21"/>
    </row>
    <row r="77" spans="1:7" x14ac:dyDescent="0.25">
      <c r="A77" s="1">
        <v>12726</v>
      </c>
      <c r="B77" s="21"/>
      <c r="C77" s="21"/>
      <c r="D77" s="4" t="s">
        <v>18</v>
      </c>
      <c r="E77" s="9">
        <v>4203000</v>
      </c>
      <c r="F77" s="12"/>
      <c r="G77" s="21"/>
    </row>
    <row r="78" spans="1:7" x14ac:dyDescent="0.25">
      <c r="A78" s="1">
        <v>21963</v>
      </c>
      <c r="B78" s="21"/>
      <c r="C78" s="21"/>
      <c r="D78" s="4" t="s">
        <v>25</v>
      </c>
      <c r="E78" s="9">
        <v>2850000</v>
      </c>
      <c r="F78" s="12"/>
      <c r="G78" s="21"/>
    </row>
    <row r="79" spans="1:7" x14ac:dyDescent="0.25">
      <c r="A79" s="1">
        <v>21963</v>
      </c>
      <c r="B79" s="21"/>
      <c r="C79" s="21"/>
      <c r="D79" s="4" t="s">
        <v>26</v>
      </c>
      <c r="E79" s="9">
        <v>4203000</v>
      </c>
      <c r="F79" s="12"/>
      <c r="G79" s="21"/>
    </row>
    <row r="80" spans="1:7" x14ac:dyDescent="0.25">
      <c r="A80" s="1">
        <v>32111</v>
      </c>
      <c r="B80" s="21"/>
      <c r="C80" s="21"/>
      <c r="D80" s="4" t="s">
        <v>36</v>
      </c>
      <c r="E80" s="9">
        <v>3150000</v>
      </c>
      <c r="F80" s="12"/>
      <c r="G80" s="21"/>
    </row>
    <row r="81" spans="1:7" x14ac:dyDescent="0.25">
      <c r="A81" s="1">
        <v>32111</v>
      </c>
      <c r="B81" s="21"/>
      <c r="C81" s="21"/>
      <c r="D81" s="4" t="s">
        <v>37</v>
      </c>
      <c r="E81" s="9">
        <v>4203000</v>
      </c>
      <c r="F81" s="12"/>
      <c r="G81" s="21"/>
    </row>
    <row r="82" spans="1:7" x14ac:dyDescent="0.25">
      <c r="A82" s="1">
        <v>41924</v>
      </c>
      <c r="B82" s="21"/>
      <c r="C82" s="21"/>
      <c r="D82" s="4" t="s">
        <v>47</v>
      </c>
      <c r="E82" s="9">
        <v>2400000</v>
      </c>
      <c r="F82" s="12"/>
      <c r="G82" s="21"/>
    </row>
    <row r="83" spans="1:7" x14ac:dyDescent="0.25">
      <c r="A83" s="1">
        <v>41924</v>
      </c>
      <c r="B83" s="21"/>
      <c r="C83" s="21"/>
      <c r="D83" s="4" t="s">
        <v>48</v>
      </c>
      <c r="E83" s="9">
        <v>4203000</v>
      </c>
      <c r="F83" s="12"/>
      <c r="G83" s="21"/>
    </row>
    <row r="84" spans="1:7" x14ac:dyDescent="0.25">
      <c r="A84" s="1">
        <v>50824</v>
      </c>
      <c r="B84" s="21"/>
      <c r="C84" s="21"/>
      <c r="D84" s="4" t="s">
        <v>56</v>
      </c>
      <c r="E84" s="9">
        <v>2400000</v>
      </c>
      <c r="F84" s="12"/>
      <c r="G84" s="21"/>
    </row>
    <row r="85" spans="1:7" x14ac:dyDescent="0.25">
      <c r="A85" s="1">
        <v>50824</v>
      </c>
      <c r="B85" s="21"/>
      <c r="C85" s="21"/>
      <c r="D85" s="4" t="s">
        <v>57</v>
      </c>
      <c r="E85" s="9">
        <v>4203000</v>
      </c>
      <c r="F85" s="12"/>
      <c r="G85" s="21"/>
    </row>
    <row r="86" spans="1:7" x14ac:dyDescent="0.25">
      <c r="A86" s="1">
        <v>60483</v>
      </c>
      <c r="B86" s="21"/>
      <c r="C86" s="21"/>
      <c r="D86" s="4" t="s">
        <v>70</v>
      </c>
      <c r="E86" s="9">
        <v>4200000</v>
      </c>
      <c r="F86" s="12"/>
      <c r="G86" s="21"/>
    </row>
    <row r="87" spans="1:7" x14ac:dyDescent="0.25">
      <c r="A87" s="1">
        <v>60483</v>
      </c>
      <c r="B87" s="21"/>
      <c r="C87" s="21"/>
      <c r="D87" s="4" t="s">
        <v>71</v>
      </c>
      <c r="E87" s="9">
        <v>4203000</v>
      </c>
      <c r="F87" s="12"/>
      <c r="G87" s="21"/>
    </row>
    <row r="88" spans="1:7" x14ac:dyDescent="0.25">
      <c r="A88" s="1">
        <v>70485</v>
      </c>
      <c r="B88" s="21"/>
      <c r="C88" s="21"/>
      <c r="D88" s="4" t="s">
        <v>79</v>
      </c>
      <c r="E88" s="9">
        <v>4203000</v>
      </c>
      <c r="F88" s="12"/>
      <c r="G88" s="21"/>
    </row>
    <row r="89" spans="1:7" x14ac:dyDescent="0.25">
      <c r="A89" s="1">
        <v>70485</v>
      </c>
      <c r="B89" s="22"/>
      <c r="C89" s="22"/>
      <c r="D89" s="4" t="s">
        <v>80</v>
      </c>
      <c r="E89" s="9">
        <v>6000000</v>
      </c>
      <c r="F89" s="13"/>
      <c r="G89" s="22"/>
    </row>
    <row r="90" spans="1:7" x14ac:dyDescent="0.25">
      <c r="A90" s="1">
        <v>50824</v>
      </c>
      <c r="B90" s="1" t="s">
        <v>55</v>
      </c>
      <c r="C90" s="10">
        <f>G90</f>
        <v>10378136</v>
      </c>
      <c r="D90" s="4" t="s">
        <v>54</v>
      </c>
      <c r="E90" s="9">
        <v>10378136</v>
      </c>
      <c r="F90" s="9"/>
      <c r="G90" s="10">
        <f>SUM(E90)</f>
        <v>10378136</v>
      </c>
    </row>
    <row r="91" spans="1:7" x14ac:dyDescent="0.25">
      <c r="A91" s="1">
        <v>21963</v>
      </c>
      <c r="B91" s="23" t="s">
        <v>24</v>
      </c>
      <c r="C91" s="20">
        <f>G91</f>
        <v>77000000</v>
      </c>
      <c r="D91" s="4" t="s">
        <v>23</v>
      </c>
      <c r="E91" s="9">
        <v>22000000</v>
      </c>
      <c r="F91" s="11"/>
      <c r="G91" s="20">
        <f>SUM(E91:E92)</f>
        <v>77000000</v>
      </c>
    </row>
    <row r="92" spans="1:7" x14ac:dyDescent="0.25">
      <c r="A92" s="1">
        <v>41924</v>
      </c>
      <c r="B92" s="22"/>
      <c r="C92" s="22"/>
      <c r="D92" s="4" t="s">
        <v>46</v>
      </c>
      <c r="E92" s="9">
        <v>55000000</v>
      </c>
      <c r="F92" s="13"/>
      <c r="G92" s="22"/>
    </row>
    <row r="93" spans="1:7" x14ac:dyDescent="0.25">
      <c r="A93" s="1">
        <v>22379</v>
      </c>
      <c r="B93" s="23" t="s">
        <v>29</v>
      </c>
      <c r="C93" s="20">
        <f>G93</f>
        <v>156230486</v>
      </c>
      <c r="D93" s="4" t="s">
        <v>28</v>
      </c>
      <c r="E93" s="9">
        <v>60000000</v>
      </c>
      <c r="F93" s="11"/>
      <c r="G93" s="20">
        <f>SUM(E93:E99)</f>
        <v>156230486</v>
      </c>
    </row>
    <row r="94" spans="1:7" x14ac:dyDescent="0.25">
      <c r="A94" s="1">
        <v>24520</v>
      </c>
      <c r="B94" s="21"/>
      <c r="C94" s="21"/>
      <c r="D94" s="4" t="s">
        <v>34</v>
      </c>
      <c r="E94" s="9">
        <v>40000000</v>
      </c>
      <c r="F94" s="12"/>
      <c r="G94" s="21"/>
    </row>
    <row r="95" spans="1:7" ht="42" x14ac:dyDescent="0.25">
      <c r="A95" s="1">
        <v>38057</v>
      </c>
      <c r="B95" s="21"/>
      <c r="C95" s="21"/>
      <c r="D95" s="4" t="s">
        <v>43</v>
      </c>
      <c r="E95" s="9">
        <v>5000000</v>
      </c>
      <c r="F95" s="12"/>
      <c r="G95" s="21"/>
    </row>
    <row r="96" spans="1:7" ht="42" x14ac:dyDescent="0.25">
      <c r="A96" s="1">
        <v>57423</v>
      </c>
      <c r="B96" s="21"/>
      <c r="C96" s="21"/>
      <c r="D96" s="4" t="s">
        <v>64</v>
      </c>
      <c r="E96" s="9">
        <v>20000000</v>
      </c>
      <c r="F96" s="12"/>
      <c r="G96" s="21"/>
    </row>
    <row r="97" spans="1:7" x14ac:dyDescent="0.25">
      <c r="A97" s="1">
        <v>58224</v>
      </c>
      <c r="B97" s="21"/>
      <c r="C97" s="21"/>
      <c r="D97" s="4" t="s">
        <v>65</v>
      </c>
      <c r="E97" s="9">
        <v>10915368</v>
      </c>
      <c r="F97" s="12"/>
      <c r="G97" s="21"/>
    </row>
    <row r="98" spans="1:7" x14ac:dyDescent="0.25">
      <c r="A98" s="1">
        <v>58571</v>
      </c>
      <c r="B98" s="21"/>
      <c r="C98" s="21"/>
      <c r="D98" s="4" t="s">
        <v>66</v>
      </c>
      <c r="E98" s="9">
        <v>10915368</v>
      </c>
      <c r="F98" s="12"/>
      <c r="G98" s="21"/>
    </row>
    <row r="99" spans="1:7" x14ac:dyDescent="0.25">
      <c r="A99" s="1">
        <v>61435</v>
      </c>
      <c r="B99" s="22"/>
      <c r="C99" s="22"/>
      <c r="D99" s="4" t="s">
        <v>76</v>
      </c>
      <c r="E99" s="9">
        <v>9399750</v>
      </c>
      <c r="F99" s="13"/>
      <c r="G99" s="22"/>
    </row>
    <row r="100" spans="1:7" ht="42" x14ac:dyDescent="0.25">
      <c r="A100" s="1">
        <v>48989</v>
      </c>
      <c r="B100" s="23" t="s">
        <v>51</v>
      </c>
      <c r="C100" s="20">
        <f>G100</f>
        <v>50400000</v>
      </c>
      <c r="D100" s="4" t="s">
        <v>50</v>
      </c>
      <c r="E100" s="9">
        <v>42000000</v>
      </c>
      <c r="F100" s="11"/>
      <c r="G100" s="20">
        <f>SUM(E100:E101)</f>
        <v>50400000</v>
      </c>
    </row>
    <row r="101" spans="1:7" ht="42" x14ac:dyDescent="0.25">
      <c r="A101" s="1">
        <v>65587</v>
      </c>
      <c r="B101" s="22"/>
      <c r="C101" s="22"/>
      <c r="D101" s="4" t="s">
        <v>77</v>
      </c>
      <c r="E101" s="9">
        <v>8400000</v>
      </c>
      <c r="F101" s="13"/>
      <c r="G101" s="22"/>
    </row>
    <row r="102" spans="1:7" x14ac:dyDescent="0.25">
      <c r="A102" s="1">
        <v>4286</v>
      </c>
      <c r="B102" s="23" t="s">
        <v>5</v>
      </c>
      <c r="C102" s="20">
        <f>G102</f>
        <v>29200000</v>
      </c>
      <c r="D102" s="4" t="s">
        <v>4</v>
      </c>
      <c r="E102" s="9">
        <v>3650000</v>
      </c>
      <c r="F102" s="11"/>
      <c r="G102" s="20">
        <f>SUM(E102:E109)</f>
        <v>29200000</v>
      </c>
    </row>
    <row r="103" spans="1:7" x14ac:dyDescent="0.25">
      <c r="A103" s="1">
        <v>12274</v>
      </c>
      <c r="B103" s="21"/>
      <c r="C103" s="21"/>
      <c r="D103" s="4" t="s">
        <v>15</v>
      </c>
      <c r="E103" s="9">
        <v>3650000</v>
      </c>
      <c r="F103" s="12"/>
      <c r="G103" s="21"/>
    </row>
    <row r="104" spans="1:7" x14ac:dyDescent="0.25">
      <c r="A104" s="1">
        <v>22115</v>
      </c>
      <c r="B104" s="21"/>
      <c r="C104" s="21"/>
      <c r="D104" s="4" t="s">
        <v>27</v>
      </c>
      <c r="E104" s="9">
        <v>3650000</v>
      </c>
      <c r="F104" s="12"/>
      <c r="G104" s="21"/>
    </row>
    <row r="105" spans="1:7" x14ac:dyDescent="0.25">
      <c r="A105" s="1">
        <v>32112</v>
      </c>
      <c r="B105" s="21"/>
      <c r="C105" s="21"/>
      <c r="D105" s="4" t="s">
        <v>38</v>
      </c>
      <c r="E105" s="9">
        <v>3650000</v>
      </c>
      <c r="F105" s="12"/>
      <c r="G105" s="21"/>
    </row>
    <row r="106" spans="1:7" x14ac:dyDescent="0.25">
      <c r="A106" s="1">
        <v>41359</v>
      </c>
      <c r="B106" s="21"/>
      <c r="C106" s="21"/>
      <c r="D106" s="4" t="s">
        <v>44</v>
      </c>
      <c r="E106" s="9">
        <v>3650000</v>
      </c>
      <c r="F106" s="12"/>
      <c r="G106" s="21"/>
    </row>
    <row r="107" spans="1:7" x14ac:dyDescent="0.25">
      <c r="A107" s="1">
        <v>50547</v>
      </c>
      <c r="B107" s="21"/>
      <c r="C107" s="21"/>
      <c r="D107" s="4" t="s">
        <v>52</v>
      </c>
      <c r="E107" s="9">
        <v>3650000</v>
      </c>
      <c r="F107" s="12"/>
      <c r="G107" s="21"/>
    </row>
    <row r="108" spans="1:7" x14ac:dyDescent="0.25">
      <c r="A108" s="1">
        <v>60645</v>
      </c>
      <c r="B108" s="21"/>
      <c r="C108" s="21"/>
      <c r="D108" s="4" t="s">
        <v>72</v>
      </c>
      <c r="E108" s="9">
        <v>3650000</v>
      </c>
      <c r="F108" s="12"/>
      <c r="G108" s="21"/>
    </row>
    <row r="109" spans="1:7" x14ac:dyDescent="0.25">
      <c r="A109" s="1">
        <v>70676</v>
      </c>
      <c r="B109" s="22"/>
      <c r="C109" s="22"/>
      <c r="D109" s="4" t="s">
        <v>81</v>
      </c>
      <c r="E109" s="9">
        <v>3650000</v>
      </c>
      <c r="F109" s="13"/>
      <c r="G109" s="22"/>
    </row>
    <row r="110" spans="1:7" x14ac:dyDescent="0.25">
      <c r="A110" s="1">
        <v>58688</v>
      </c>
      <c r="B110" s="23" t="s">
        <v>68</v>
      </c>
      <c r="C110" s="20">
        <f>G110</f>
        <v>1560000</v>
      </c>
      <c r="D110" s="4" t="s">
        <v>67</v>
      </c>
      <c r="E110" s="9">
        <v>1000000</v>
      </c>
      <c r="F110" s="11"/>
      <c r="G110" s="20">
        <f>SUM(E110:E111)</f>
        <v>1560000</v>
      </c>
    </row>
    <row r="111" spans="1:7" x14ac:dyDescent="0.25">
      <c r="A111" s="1">
        <v>60964</v>
      </c>
      <c r="B111" s="22"/>
      <c r="C111" s="22"/>
      <c r="D111" s="4" t="s">
        <v>75</v>
      </c>
      <c r="E111" s="9">
        <v>560000</v>
      </c>
      <c r="F111" s="13"/>
      <c r="G111" s="22"/>
    </row>
  </sheetData>
  <mergeCells count="46">
    <mergeCell ref="A1:G1"/>
    <mergeCell ref="B3:B11"/>
    <mergeCell ref="B12:B17"/>
    <mergeCell ref="B18:B25"/>
    <mergeCell ref="B26:B34"/>
    <mergeCell ref="G3:G11"/>
    <mergeCell ref="G12:G17"/>
    <mergeCell ref="G18:G25"/>
    <mergeCell ref="G26:G34"/>
    <mergeCell ref="B93:B99"/>
    <mergeCell ref="B100:B101"/>
    <mergeCell ref="B102:B109"/>
    <mergeCell ref="B110:B111"/>
    <mergeCell ref="B66:B74"/>
    <mergeCell ref="B75:B89"/>
    <mergeCell ref="B91:B92"/>
    <mergeCell ref="G36:G43"/>
    <mergeCell ref="G44:G46"/>
    <mergeCell ref="B44:B46"/>
    <mergeCell ref="B47:B48"/>
    <mergeCell ref="B49:B65"/>
    <mergeCell ref="B36:B43"/>
    <mergeCell ref="G100:G101"/>
    <mergeCell ref="G102:G109"/>
    <mergeCell ref="G110:G111"/>
    <mergeCell ref="G47:G48"/>
    <mergeCell ref="G49:G65"/>
    <mergeCell ref="G66:G74"/>
    <mergeCell ref="G75:G89"/>
    <mergeCell ref="G91:G92"/>
    <mergeCell ref="G93:G99"/>
    <mergeCell ref="C102:C109"/>
    <mergeCell ref="C110:C111"/>
    <mergeCell ref="C3:C11"/>
    <mergeCell ref="C12:C17"/>
    <mergeCell ref="C18:C25"/>
    <mergeCell ref="C26:C34"/>
    <mergeCell ref="C36:C43"/>
    <mergeCell ref="C44:C46"/>
    <mergeCell ref="C47:C48"/>
    <mergeCell ref="C49:C65"/>
    <mergeCell ref="C66:C74"/>
    <mergeCell ref="C75:C89"/>
    <mergeCell ref="C91:C92"/>
    <mergeCell ref="C93:C99"/>
    <mergeCell ref="C100:C1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97BED-42EC-4D5E-B3FE-2540CB05CB0C}">
  <dimension ref="A1:D9"/>
  <sheetViews>
    <sheetView rightToLeft="1" tabSelected="1" view="pageBreakPreview" zoomScaleNormal="100" zoomScaleSheetLayoutView="100" workbookViewId="0">
      <selection activeCell="B8" sqref="B8"/>
    </sheetView>
  </sheetViews>
  <sheetFormatPr defaultRowHeight="21" x14ac:dyDescent="0.25"/>
  <cols>
    <col min="1" max="1" width="7.7109375" style="3" bestFit="1" customWidth="1"/>
    <col min="2" max="2" width="70.28515625" style="3" customWidth="1"/>
    <col min="3" max="3" width="21.85546875" style="7" customWidth="1"/>
    <col min="4" max="4" width="16.42578125" style="3" bestFit="1" customWidth="1"/>
    <col min="5" max="16384" width="9.140625" style="3"/>
  </cols>
  <sheetData>
    <row r="1" spans="1:4" ht="95.25" customHeight="1" x14ac:dyDescent="0.25">
      <c r="A1" s="29" t="s">
        <v>88</v>
      </c>
      <c r="B1" s="29"/>
      <c r="C1" s="29"/>
      <c r="D1" s="29"/>
    </row>
    <row r="2" spans="1:4" x14ac:dyDescent="0.25">
      <c r="A2" s="14" t="s">
        <v>87</v>
      </c>
      <c r="B2" s="14" t="s">
        <v>2</v>
      </c>
      <c r="C2" s="15" t="s">
        <v>115</v>
      </c>
    </row>
    <row r="3" spans="1:4" x14ac:dyDescent="0.25">
      <c r="A3" s="14">
        <v>12</v>
      </c>
      <c r="B3" s="14" t="s">
        <v>3</v>
      </c>
      <c r="C3" s="9">
        <v>3710000000</v>
      </c>
      <c r="D3" s="25">
        <f>SUM(C3:C8)</f>
        <v>5545675201</v>
      </c>
    </row>
    <row r="4" spans="1:4" x14ac:dyDescent="0.25">
      <c r="A4" s="14">
        <v>13</v>
      </c>
      <c r="B4" s="14" t="s">
        <v>42</v>
      </c>
      <c r="C4" s="9">
        <v>116063200</v>
      </c>
      <c r="D4" s="26"/>
    </row>
    <row r="5" spans="1:4" x14ac:dyDescent="0.25">
      <c r="A5" s="14">
        <v>14</v>
      </c>
      <c r="B5" s="14" t="s">
        <v>61</v>
      </c>
      <c r="C5" s="9">
        <v>14652001</v>
      </c>
      <c r="D5" s="26"/>
    </row>
    <row r="6" spans="1:4" x14ac:dyDescent="0.25">
      <c r="A6" s="14">
        <v>15</v>
      </c>
      <c r="B6" s="14" t="s">
        <v>20</v>
      </c>
      <c r="C6" s="9">
        <v>1653000000</v>
      </c>
      <c r="D6" s="26"/>
    </row>
    <row r="7" spans="1:4" x14ac:dyDescent="0.25">
      <c r="A7" s="14">
        <v>16</v>
      </c>
      <c r="B7" s="14" t="s">
        <v>51</v>
      </c>
      <c r="C7" s="9">
        <v>50400000</v>
      </c>
      <c r="D7" s="26"/>
    </row>
    <row r="8" spans="1:4" x14ac:dyDescent="0.25">
      <c r="A8" s="14">
        <v>17</v>
      </c>
      <c r="B8" s="14" t="s">
        <v>68</v>
      </c>
      <c r="C8" s="9">
        <v>1560000</v>
      </c>
      <c r="D8" s="26"/>
    </row>
    <row r="9" spans="1:4" s="16" customFormat="1" ht="30.75" customHeight="1" x14ac:dyDescent="0.25">
      <c r="B9" s="8" t="s">
        <v>116</v>
      </c>
      <c r="C9" s="5">
        <f>SUBTOTAL(9,C3:C8)</f>
        <v>5545675201</v>
      </c>
    </row>
  </sheetData>
  <autoFilter ref="A2:C9" xr:uid="{6A797BED-42EC-4D5E-B3FE-2540CB05CB0C}"/>
  <mergeCells count="2">
    <mergeCell ref="D3:D8"/>
    <mergeCell ref="A1:D1"/>
  </mergeCells>
  <printOptions horizontalCentered="1"/>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E965-32BE-48F7-8DD7-435C38F04C38}">
  <dimension ref="A1:AC48"/>
  <sheetViews>
    <sheetView rightToLeft="1" view="pageBreakPreview" topLeftCell="A43" zoomScale="60" zoomScaleNormal="55" workbookViewId="0">
      <selection activeCell="C3" sqref="C3:C47"/>
    </sheetView>
  </sheetViews>
  <sheetFormatPr defaultRowHeight="21" x14ac:dyDescent="0.25"/>
  <cols>
    <col min="1" max="1" width="13.7109375" style="3" bestFit="1" customWidth="1"/>
    <col min="2" max="2" width="40.5703125" style="3" customWidth="1"/>
    <col min="3" max="3" width="29" style="3" customWidth="1"/>
    <col min="4" max="4" width="23" style="3" bestFit="1" customWidth="1"/>
    <col min="5" max="5" width="72" style="2" bestFit="1" customWidth="1"/>
    <col min="6" max="6" width="21.7109375" style="7" customWidth="1"/>
    <col min="7" max="7" width="18.7109375" style="3" bestFit="1" customWidth="1"/>
    <col min="8" max="16384" width="9.140625" style="3"/>
  </cols>
  <sheetData>
    <row r="1" spans="1:29" ht="92.25" customHeight="1" x14ac:dyDescent="0.25">
      <c r="A1" s="30" t="s">
        <v>88</v>
      </c>
      <c r="B1" s="30"/>
      <c r="C1" s="30"/>
      <c r="D1" s="30"/>
      <c r="E1" s="30"/>
      <c r="F1" s="30"/>
      <c r="G1" s="17"/>
      <c r="H1" s="17"/>
      <c r="I1" s="17"/>
      <c r="J1" s="17"/>
      <c r="K1" s="17"/>
      <c r="L1" s="17"/>
      <c r="M1" s="17"/>
      <c r="N1" s="17"/>
      <c r="O1" s="17"/>
      <c r="P1" s="17"/>
      <c r="Q1" s="17"/>
      <c r="R1" s="17"/>
      <c r="S1" s="17"/>
      <c r="T1" s="17"/>
      <c r="U1" s="17"/>
      <c r="V1" s="17"/>
      <c r="W1" s="17"/>
      <c r="X1" s="17"/>
      <c r="Y1" s="17"/>
      <c r="Z1" s="17"/>
      <c r="AA1" s="17"/>
      <c r="AB1" s="17"/>
      <c r="AC1" s="17"/>
    </row>
    <row r="2" spans="1:29" x14ac:dyDescent="0.25">
      <c r="A2" s="14" t="s">
        <v>87</v>
      </c>
      <c r="B2" s="14" t="s">
        <v>2</v>
      </c>
      <c r="C2" s="14" t="s">
        <v>117</v>
      </c>
      <c r="D2" s="14" t="s">
        <v>164</v>
      </c>
      <c r="E2" s="18" t="s">
        <v>0</v>
      </c>
      <c r="F2" s="15" t="s">
        <v>1</v>
      </c>
    </row>
    <row r="3" spans="1:29" x14ac:dyDescent="0.25">
      <c r="A3" s="14">
        <v>1</v>
      </c>
      <c r="B3" s="31" t="s">
        <v>51</v>
      </c>
      <c r="C3" s="31" t="s">
        <v>165</v>
      </c>
      <c r="D3" s="14">
        <v>17000022</v>
      </c>
      <c r="E3" s="4" t="s">
        <v>118</v>
      </c>
      <c r="F3" s="9">
        <v>16500000</v>
      </c>
    </row>
    <row r="4" spans="1:29" x14ac:dyDescent="0.25">
      <c r="A4" s="14">
        <v>2</v>
      </c>
      <c r="B4" s="27"/>
      <c r="C4" s="27"/>
      <c r="D4" s="14">
        <v>17000029</v>
      </c>
      <c r="E4" s="4" t="s">
        <v>119</v>
      </c>
      <c r="F4" s="9">
        <v>20750000</v>
      </c>
    </row>
    <row r="5" spans="1:29" x14ac:dyDescent="0.25">
      <c r="A5" s="14">
        <v>3</v>
      </c>
      <c r="B5" s="27"/>
      <c r="C5" s="27"/>
      <c r="D5" s="14">
        <v>17000035</v>
      </c>
      <c r="E5" s="4" t="s">
        <v>120</v>
      </c>
      <c r="F5" s="9">
        <v>5500000</v>
      </c>
    </row>
    <row r="6" spans="1:29" ht="42" x14ac:dyDescent="0.25">
      <c r="A6" s="14">
        <v>4</v>
      </c>
      <c r="B6" s="27"/>
      <c r="C6" s="27"/>
      <c r="D6" s="14">
        <v>17000050</v>
      </c>
      <c r="E6" s="4" t="s">
        <v>121</v>
      </c>
      <c r="F6" s="9">
        <v>20500000</v>
      </c>
    </row>
    <row r="7" spans="1:29" ht="42" x14ac:dyDescent="0.25">
      <c r="A7" s="14">
        <v>5</v>
      </c>
      <c r="B7" s="27"/>
      <c r="C7" s="27"/>
      <c r="D7" s="14">
        <v>17000108</v>
      </c>
      <c r="E7" s="4" t="s">
        <v>122</v>
      </c>
      <c r="F7" s="9">
        <v>350000</v>
      </c>
    </row>
    <row r="8" spans="1:29" x14ac:dyDescent="0.25">
      <c r="A8" s="14">
        <v>6</v>
      </c>
      <c r="B8" s="27"/>
      <c r="C8" s="27"/>
      <c r="D8" s="14">
        <v>17000125</v>
      </c>
      <c r="E8" s="4" t="s">
        <v>123</v>
      </c>
      <c r="F8" s="9">
        <v>52000000</v>
      </c>
    </row>
    <row r="9" spans="1:29" x14ac:dyDescent="0.25">
      <c r="A9" s="14">
        <v>7</v>
      </c>
      <c r="B9" s="27"/>
      <c r="C9" s="27"/>
      <c r="D9" s="14">
        <v>17000211</v>
      </c>
      <c r="E9" s="4" t="s">
        <v>124</v>
      </c>
      <c r="F9" s="9">
        <v>6500000</v>
      </c>
    </row>
    <row r="10" spans="1:29" x14ac:dyDescent="0.25">
      <c r="A10" s="14">
        <v>8</v>
      </c>
      <c r="B10" s="27"/>
      <c r="C10" s="27"/>
      <c r="D10" s="14">
        <v>17000212</v>
      </c>
      <c r="E10" s="4" t="s">
        <v>125</v>
      </c>
      <c r="F10" s="9">
        <v>1200000</v>
      </c>
    </row>
    <row r="11" spans="1:29" x14ac:dyDescent="0.25">
      <c r="A11" s="14">
        <v>9</v>
      </c>
      <c r="B11" s="27"/>
      <c r="C11" s="27"/>
      <c r="D11" s="14">
        <v>17000259</v>
      </c>
      <c r="E11" s="4" t="s">
        <v>126</v>
      </c>
      <c r="F11" s="9">
        <v>2000000</v>
      </c>
    </row>
    <row r="12" spans="1:29" ht="42" x14ac:dyDescent="0.25">
      <c r="A12" s="14">
        <v>10</v>
      </c>
      <c r="B12" s="27"/>
      <c r="C12" s="27"/>
      <c r="D12" s="14">
        <v>17000331</v>
      </c>
      <c r="E12" s="4" t="s">
        <v>127</v>
      </c>
      <c r="F12" s="9">
        <v>770000</v>
      </c>
    </row>
    <row r="13" spans="1:29" ht="42" x14ac:dyDescent="0.25">
      <c r="A13" s="14">
        <v>11</v>
      </c>
      <c r="B13" s="27"/>
      <c r="C13" s="27"/>
      <c r="D13" s="14">
        <v>17000368</v>
      </c>
      <c r="E13" s="4" t="s">
        <v>128</v>
      </c>
      <c r="F13" s="9">
        <v>13450000</v>
      </c>
    </row>
    <row r="14" spans="1:29" ht="42" x14ac:dyDescent="0.25">
      <c r="A14" s="14">
        <v>12</v>
      </c>
      <c r="B14" s="27"/>
      <c r="C14" s="27"/>
      <c r="D14" s="14">
        <v>17000435</v>
      </c>
      <c r="E14" s="4" t="s">
        <v>129</v>
      </c>
      <c r="F14" s="9">
        <v>7575500</v>
      </c>
    </row>
    <row r="15" spans="1:29" x14ac:dyDescent="0.25">
      <c r="A15" s="14">
        <v>13</v>
      </c>
      <c r="B15" s="27"/>
      <c r="C15" s="27"/>
      <c r="D15" s="14">
        <v>17000446</v>
      </c>
      <c r="E15" s="4" t="s">
        <v>130</v>
      </c>
      <c r="F15" s="9">
        <v>950000</v>
      </c>
    </row>
    <row r="16" spans="1:29" ht="42" x14ac:dyDescent="0.25">
      <c r="A16" s="14">
        <v>14</v>
      </c>
      <c r="B16" s="27"/>
      <c r="C16" s="27"/>
      <c r="D16" s="14">
        <v>17000476</v>
      </c>
      <c r="E16" s="4" t="s">
        <v>131</v>
      </c>
      <c r="F16" s="9">
        <v>900000</v>
      </c>
    </row>
    <row r="17" spans="1:6" ht="42" x14ac:dyDescent="0.25">
      <c r="A17" s="14">
        <v>15</v>
      </c>
      <c r="B17" s="27"/>
      <c r="C17" s="27"/>
      <c r="D17" s="14">
        <v>17000569</v>
      </c>
      <c r="E17" s="4" t="s">
        <v>132</v>
      </c>
      <c r="F17" s="9">
        <v>17300000</v>
      </c>
    </row>
    <row r="18" spans="1:6" ht="42" x14ac:dyDescent="0.25">
      <c r="A18" s="14">
        <v>16</v>
      </c>
      <c r="B18" s="27"/>
      <c r="C18" s="27"/>
      <c r="D18" s="14">
        <v>17000696</v>
      </c>
      <c r="E18" s="4" t="s">
        <v>133</v>
      </c>
      <c r="F18" s="9">
        <v>20229120</v>
      </c>
    </row>
    <row r="19" spans="1:6" x14ac:dyDescent="0.25">
      <c r="A19" s="14">
        <v>17</v>
      </c>
      <c r="B19" s="27"/>
      <c r="C19" s="27"/>
      <c r="D19" s="14">
        <v>17000776</v>
      </c>
      <c r="E19" s="4" t="s">
        <v>134</v>
      </c>
      <c r="F19" s="9">
        <v>5550000</v>
      </c>
    </row>
    <row r="20" spans="1:6" x14ac:dyDescent="0.25">
      <c r="A20" s="14">
        <v>18</v>
      </c>
      <c r="B20" s="27"/>
      <c r="C20" s="27"/>
      <c r="D20" s="14">
        <v>17001129</v>
      </c>
      <c r="E20" s="4" t="s">
        <v>135</v>
      </c>
      <c r="F20" s="9">
        <v>3000000</v>
      </c>
    </row>
    <row r="21" spans="1:6" x14ac:dyDescent="0.25">
      <c r="A21" s="14">
        <v>19</v>
      </c>
      <c r="B21" s="27"/>
      <c r="C21" s="27"/>
      <c r="D21" s="14">
        <v>17001316</v>
      </c>
      <c r="E21" s="4" t="s">
        <v>136</v>
      </c>
      <c r="F21" s="9">
        <v>10000000</v>
      </c>
    </row>
    <row r="22" spans="1:6" x14ac:dyDescent="0.25">
      <c r="A22" s="14">
        <v>20</v>
      </c>
      <c r="B22" s="27"/>
      <c r="C22" s="27"/>
      <c r="D22" s="14">
        <v>17001343</v>
      </c>
      <c r="E22" s="4" t="s">
        <v>137</v>
      </c>
      <c r="F22" s="9">
        <v>800000</v>
      </c>
    </row>
    <row r="23" spans="1:6" ht="42" x14ac:dyDescent="0.25">
      <c r="A23" s="14">
        <v>21</v>
      </c>
      <c r="B23" s="27"/>
      <c r="C23" s="27"/>
      <c r="D23" s="14">
        <v>17001557</v>
      </c>
      <c r="E23" s="4" t="s">
        <v>138</v>
      </c>
      <c r="F23" s="9">
        <v>1000000</v>
      </c>
    </row>
    <row r="24" spans="1:6" x14ac:dyDescent="0.25">
      <c r="A24" s="14">
        <v>22</v>
      </c>
      <c r="B24" s="27"/>
      <c r="C24" s="27"/>
      <c r="D24" s="14">
        <v>17001569</v>
      </c>
      <c r="E24" s="4" t="s">
        <v>139</v>
      </c>
      <c r="F24" s="9">
        <v>300000</v>
      </c>
    </row>
    <row r="25" spans="1:6" ht="42" x14ac:dyDescent="0.25">
      <c r="A25" s="14">
        <v>23</v>
      </c>
      <c r="B25" s="27"/>
      <c r="C25" s="27"/>
      <c r="D25" s="14">
        <v>17001690</v>
      </c>
      <c r="E25" s="4" t="s">
        <v>140</v>
      </c>
      <c r="F25" s="9">
        <v>11200000</v>
      </c>
    </row>
    <row r="26" spans="1:6" ht="42" x14ac:dyDescent="0.25">
      <c r="A26" s="14">
        <v>24</v>
      </c>
      <c r="B26" s="27"/>
      <c r="C26" s="27"/>
      <c r="D26" s="14">
        <v>17001695</v>
      </c>
      <c r="E26" s="4" t="s">
        <v>141</v>
      </c>
      <c r="F26" s="9">
        <v>2700000</v>
      </c>
    </row>
    <row r="27" spans="1:6" ht="42" x14ac:dyDescent="0.25">
      <c r="A27" s="14">
        <v>25</v>
      </c>
      <c r="B27" s="28"/>
      <c r="C27" s="27"/>
      <c r="D27" s="14">
        <v>17001730</v>
      </c>
      <c r="E27" s="4" t="s">
        <v>142</v>
      </c>
      <c r="F27" s="9">
        <v>16023000</v>
      </c>
    </row>
    <row r="28" spans="1:6" ht="42" x14ac:dyDescent="0.25">
      <c r="A28" s="14">
        <v>26</v>
      </c>
      <c r="B28" s="31" t="s">
        <v>143</v>
      </c>
      <c r="C28" s="27"/>
      <c r="D28" s="14">
        <v>17000320</v>
      </c>
      <c r="E28" s="4" t="s">
        <v>144</v>
      </c>
      <c r="F28" s="9">
        <v>1995000</v>
      </c>
    </row>
    <row r="29" spans="1:6" ht="42" x14ac:dyDescent="0.25">
      <c r="A29" s="14">
        <v>27</v>
      </c>
      <c r="B29" s="27"/>
      <c r="C29" s="27"/>
      <c r="D29" s="14">
        <v>17000320</v>
      </c>
      <c r="E29" s="4" t="s">
        <v>145</v>
      </c>
      <c r="F29" s="9">
        <v>4770000</v>
      </c>
    </row>
    <row r="30" spans="1:6" ht="42" x14ac:dyDescent="0.25">
      <c r="A30" s="14">
        <v>28</v>
      </c>
      <c r="B30" s="27"/>
      <c r="C30" s="27"/>
      <c r="D30" s="14">
        <v>17000331</v>
      </c>
      <c r="E30" s="4" t="s">
        <v>146</v>
      </c>
      <c r="F30" s="9">
        <v>7785000</v>
      </c>
    </row>
    <row r="31" spans="1:6" ht="42" x14ac:dyDescent="0.25">
      <c r="A31" s="14">
        <v>29</v>
      </c>
      <c r="B31" s="27"/>
      <c r="C31" s="27"/>
      <c r="D31" s="14">
        <v>17000345</v>
      </c>
      <c r="E31" s="4" t="s">
        <v>147</v>
      </c>
      <c r="F31" s="9">
        <v>10000000</v>
      </c>
    </row>
    <row r="32" spans="1:6" x14ac:dyDescent="0.25">
      <c r="A32" s="14">
        <v>30</v>
      </c>
      <c r="B32" s="27"/>
      <c r="C32" s="27"/>
      <c r="D32" s="14">
        <v>17000378</v>
      </c>
      <c r="E32" s="4" t="s">
        <v>148</v>
      </c>
      <c r="F32" s="9">
        <v>1024000</v>
      </c>
    </row>
    <row r="33" spans="1:6" ht="42" x14ac:dyDescent="0.25">
      <c r="A33" s="14">
        <v>31</v>
      </c>
      <c r="B33" s="27"/>
      <c r="C33" s="27"/>
      <c r="D33" s="14">
        <v>17000378</v>
      </c>
      <c r="E33" s="4" t="s">
        <v>149</v>
      </c>
      <c r="F33" s="9">
        <v>1440020</v>
      </c>
    </row>
    <row r="34" spans="1:6" x14ac:dyDescent="0.25">
      <c r="A34" s="14">
        <v>32</v>
      </c>
      <c r="B34" s="27"/>
      <c r="C34" s="27"/>
      <c r="D34" s="14">
        <v>17000378</v>
      </c>
      <c r="E34" s="4" t="s">
        <v>150</v>
      </c>
      <c r="F34" s="9">
        <v>12650000</v>
      </c>
    </row>
    <row r="35" spans="1:6" ht="42" x14ac:dyDescent="0.25">
      <c r="A35" s="14">
        <v>33</v>
      </c>
      <c r="B35" s="27"/>
      <c r="C35" s="27"/>
      <c r="D35" s="14">
        <v>17000379</v>
      </c>
      <c r="E35" s="4" t="s">
        <v>151</v>
      </c>
      <c r="F35" s="9">
        <v>4400000</v>
      </c>
    </row>
    <row r="36" spans="1:6" x14ac:dyDescent="0.25">
      <c r="A36" s="14">
        <v>34</v>
      </c>
      <c r="B36" s="27"/>
      <c r="C36" s="27"/>
      <c r="D36" s="14">
        <v>17000389</v>
      </c>
      <c r="E36" s="4" t="s">
        <v>152</v>
      </c>
      <c r="F36" s="9">
        <v>12250000</v>
      </c>
    </row>
    <row r="37" spans="1:6" ht="42" x14ac:dyDescent="0.25">
      <c r="A37" s="14">
        <v>35</v>
      </c>
      <c r="B37" s="27"/>
      <c r="C37" s="27"/>
      <c r="D37" s="14">
        <v>17000559</v>
      </c>
      <c r="E37" s="4" t="s">
        <v>153</v>
      </c>
      <c r="F37" s="9">
        <v>32350500</v>
      </c>
    </row>
    <row r="38" spans="1:6" x14ac:dyDescent="0.25">
      <c r="A38" s="14">
        <v>36</v>
      </c>
      <c r="B38" s="27"/>
      <c r="C38" s="27"/>
      <c r="D38" s="14">
        <v>17000640</v>
      </c>
      <c r="E38" s="4" t="s">
        <v>154</v>
      </c>
      <c r="F38" s="9">
        <v>11212000</v>
      </c>
    </row>
    <row r="39" spans="1:6" x14ac:dyDescent="0.25">
      <c r="A39" s="14">
        <v>37</v>
      </c>
      <c r="B39" s="27"/>
      <c r="C39" s="27"/>
      <c r="D39" s="14">
        <v>17000762</v>
      </c>
      <c r="E39" s="4" t="s">
        <v>155</v>
      </c>
      <c r="F39" s="9">
        <v>20475000</v>
      </c>
    </row>
    <row r="40" spans="1:6" x14ac:dyDescent="0.25">
      <c r="A40" s="14">
        <v>38</v>
      </c>
      <c r="B40" s="27"/>
      <c r="C40" s="27"/>
      <c r="D40" s="14">
        <v>17000908</v>
      </c>
      <c r="E40" s="4" t="s">
        <v>156</v>
      </c>
      <c r="F40" s="9">
        <v>1800000</v>
      </c>
    </row>
    <row r="41" spans="1:6" x14ac:dyDescent="0.25">
      <c r="A41" s="14">
        <v>39</v>
      </c>
      <c r="B41" s="27"/>
      <c r="C41" s="27"/>
      <c r="D41" s="14">
        <v>17000919</v>
      </c>
      <c r="E41" s="4" t="s">
        <v>157</v>
      </c>
      <c r="F41" s="9">
        <v>28000000</v>
      </c>
    </row>
    <row r="42" spans="1:6" x14ac:dyDescent="0.25">
      <c r="A42" s="14">
        <v>40</v>
      </c>
      <c r="B42" s="27"/>
      <c r="C42" s="27"/>
      <c r="D42" s="14">
        <v>17001034</v>
      </c>
      <c r="E42" s="4" t="s">
        <v>158</v>
      </c>
      <c r="F42" s="9">
        <v>36600000</v>
      </c>
    </row>
    <row r="43" spans="1:6" x14ac:dyDescent="0.25">
      <c r="A43" s="14">
        <v>41</v>
      </c>
      <c r="B43" s="27"/>
      <c r="C43" s="27"/>
      <c r="D43" s="14">
        <v>17001237</v>
      </c>
      <c r="E43" s="4" t="s">
        <v>159</v>
      </c>
      <c r="F43" s="9">
        <v>4387000</v>
      </c>
    </row>
    <row r="44" spans="1:6" ht="42" x14ac:dyDescent="0.25">
      <c r="A44" s="14">
        <v>42</v>
      </c>
      <c r="B44" s="27"/>
      <c r="C44" s="27"/>
      <c r="D44" s="14">
        <v>17001237</v>
      </c>
      <c r="E44" s="4" t="s">
        <v>160</v>
      </c>
      <c r="F44" s="9">
        <v>1240000</v>
      </c>
    </row>
    <row r="45" spans="1:6" ht="42" x14ac:dyDescent="0.25">
      <c r="A45" s="14">
        <v>43</v>
      </c>
      <c r="B45" s="27"/>
      <c r="C45" s="27"/>
      <c r="D45" s="14">
        <v>17001278</v>
      </c>
      <c r="E45" s="4" t="s">
        <v>161</v>
      </c>
      <c r="F45" s="9">
        <v>60360000</v>
      </c>
    </row>
    <row r="46" spans="1:6" ht="42" x14ac:dyDescent="0.25">
      <c r="A46" s="14">
        <v>44</v>
      </c>
      <c r="B46" s="27"/>
      <c r="C46" s="27"/>
      <c r="D46" s="14">
        <v>17001430</v>
      </c>
      <c r="E46" s="4" t="s">
        <v>162</v>
      </c>
      <c r="F46" s="9">
        <v>4500000</v>
      </c>
    </row>
    <row r="47" spans="1:6" ht="42" x14ac:dyDescent="0.25">
      <c r="A47" s="14">
        <v>45</v>
      </c>
      <c r="B47" s="28"/>
      <c r="C47" s="28"/>
      <c r="D47" s="14">
        <v>17001625</v>
      </c>
      <c r="E47" s="4" t="s">
        <v>163</v>
      </c>
      <c r="F47" s="9">
        <v>8350000</v>
      </c>
    </row>
    <row r="48" spans="1:6" ht="26.25" x14ac:dyDescent="0.25">
      <c r="F48" s="19">
        <f>SUM(F3:F47)</f>
        <v>502636140</v>
      </c>
    </row>
  </sheetData>
  <autoFilter ref="A2:F48" xr:uid="{8261E965-32BE-48F7-8DD7-435C38F04C38}"/>
  <sortState xmlns:xlrd2="http://schemas.microsoft.com/office/spreadsheetml/2017/richdata2" ref="A3:F47">
    <sortCondition ref="A3:A47"/>
  </sortState>
  <mergeCells count="4">
    <mergeCell ref="A1:F1"/>
    <mergeCell ref="B3:B27"/>
    <mergeCell ref="B28:B47"/>
    <mergeCell ref="C3:C47"/>
  </mergeCells>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Cnn</vt:lpstr>
      <vt:lpstr>Sheet1</vt:lpstr>
      <vt:lpstr>Sheet2</vt:lpstr>
      <vt:lpstr>Sheet2!_FilterDatabase</vt:lpstr>
      <vt:lpstr>Cnn!Cnn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Mohsen Akbari</dc:creator>
  <cp:lastModifiedBy>Freshte Rezaie</cp:lastModifiedBy>
  <cp:lastPrinted>2024-08-17T10:01:18Z</cp:lastPrinted>
  <dcterms:created xsi:type="dcterms:W3CDTF">2024-08-17T10:02:01Z</dcterms:created>
  <dcterms:modified xsi:type="dcterms:W3CDTF">2024-09-15T05:43:45Z</dcterms:modified>
</cp:coreProperties>
</file>